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<sst xmlns="http://schemas.openxmlformats.org/spreadsheetml/2006/main" count="113" uniqueCount="111">
  <si>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</si>
  <si>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</si>
  <si>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</si>
  <si>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</si>
  <si>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</si>
  <si>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</si>
  <si>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</si>
  <si>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</si>
  <si>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</si>
  <si>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</si>
  <si>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</si>
  <si>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</si>
  <si>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</si>
  <si>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</si>
  <si>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</si>
  <si>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</si>
  <si>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</si>
  <si>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</si>
  <si>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</si>
  <si>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</si>
  <si>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</si>
  <si>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</si>
  <si>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</si>
  <si>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</si>
  <si>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</si>
  <si>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</si>
  <si>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</si>
  <si>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</si>
  <si>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</si>
  <si>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</si>
  <si>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</si>
  <si>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</si>
  <si>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</si>
  <si>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</si>
  <si>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</si>
  <si>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</si>
  <si>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</si>
  <si>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</si>
  <si>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</si>
  <si>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</si>
  <si>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</si>
  <si>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</si>
  <si>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</si>
  <si>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</si>
  <si>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</si>
  <si>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</si>
  <si>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</si>
  <si>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</si>
  <si>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</si>
  <si>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</si>
  <si>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</si>
  <si>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</si>
  <si>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</si>
  <si>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</si>
  <si>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                                                                                             Комитет финансов Гатчинского муниципального района</t>
  </si>
  <si>
    <t xml:space="preserve">                                                                                                                                                                             Отдел доходов</t>
  </si>
  <si>
    <t>Администрация Новосветского сельского поселения</t>
  </si>
  <si>
    <t>Изменения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</si>
  <si>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</si>
  <si>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</si>
  <si>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</si>
  <si>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</si>
  <si>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</si>
  <si>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</si>
  <si>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</si>
  <si>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</si>
  <si>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</si>
  <si>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</si>
  <si>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</si>
  <si>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</si>
  <si>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</si>
  <si>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</si>
  <si>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</si>
  <si>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</si>
  <si>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</si>
  <si>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</si>
  <si>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</si>
  <si>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</si>
  <si>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</si>
  <si>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</si>
  <si>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</si>
  <si>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</si>
  <si>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</si>
  <si>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</si>
  <si>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</si>
  <si>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</si>
  <si>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</si>
  <si>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</si>
  <si>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</si>
  <si>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</si>
  <si>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</si>
  <si>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</si>
  <si>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</si>
  <si>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</si>
  <si>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</si>
  <si>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</si>
  <si>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</si>
  <si>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</si>
  <si>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</si>
  <si>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610 1 13 01995 10 0537 130</t>
  </si>
  <si>
    <t xml:space="preserve">Глава Администрации Новосветского сельского поселения                               Огнева Е.О.                 </t>
  </si>
  <si>
    <t>Главный бухгалтер                                                                                                    Бурковская Л.В.</t>
  </si>
  <si>
    <t>Утверждено бюджет 2016 года РСД от 25.12.2015 №63</t>
  </si>
  <si>
    <t>Уточненные бюджетные назначения РСД от 26.02.2016 № ___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</si>
  <si>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</si>
  <si>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</si>
  <si>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</si>
  <si>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</si>
  <si>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</si>
  <si>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(ГМР)</t>
  </si>
  <si>
    <t>На основании РСД от 26.02.2016 № 6,  просим внести следующие изменения: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</si>
</sst>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center" vertical="center" wrapText="1" readingOrder="1"/>
      <protection/>
    </xf>
    <xf numFmtId="0" fontId="44" fillId="34" borderId="10" xfId="33" applyNumberFormat="1" applyFont="1" applyFill="1" applyBorder="1" applyAlignment="1">
      <alignment horizontal="left" vertical="center" wrapText="1" readingOrder="1"/>
      <protection/>
    </xf>
    <xf numFmtId="164" fontId="44" fillId="34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164" fontId="44" fillId="0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0" fontId="45" fillId="34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164" fontId="43" fillId="34" borderId="10" xfId="33" applyNumberFormat="1" applyFont="1" applyFill="1" applyBorder="1" applyAlignment="1">
      <alignment horizontal="right" vertical="center" wrapText="1" readingOrder="1"/>
      <protection/>
    </xf>
    <xf numFmtId="0" fontId="43" fillId="34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24.421875" style="0" customWidth="1"/>
    <col min="2" max="2" width="34.7109375" style="0" customWidth="1"/>
    <col min="3" max="4" width="13.28125" style="0" customWidth="1"/>
    <col min="5" max="5" width="16.28125" style="0" customWidth="1"/>
  </cols>
  <sheetData>
    <row r="1" spans="1:5" ht="14.25">
      <c r="A1" s="19" t="s">
        <v>54</v>
      </c>
      <c r="B1" s="20"/>
      <c r="C1" s="20"/>
      <c r="D1" s="20"/>
      <c r="E1" s="20"/>
    </row>
    <row r="2" spans="1:5" ht="14.25">
      <c r="A2" s="19" t="s">
        <v>55</v>
      </c>
      <c r="B2" s="20"/>
      <c r="C2" s="20"/>
      <c r="D2" s="20"/>
      <c r="E2" s="20"/>
    </row>
    <row r="3" spans="1:5" ht="15">
      <c r="A3" s="21" t="s">
        <v>56</v>
      </c>
      <c r="B3" s="19"/>
      <c r="C3" s="19"/>
      <c r="D3" s="19"/>
      <c r="E3" s="19"/>
    </row>
    <row r="4" spans="1:5" ht="18" customHeight="1">
      <c r="A4" s="18" t="s">
        <v>110</v>
      </c>
      <c r="B4" s="18"/>
      <c r="C4" s="18"/>
      <c r="D4" s="18"/>
      <c r="E4" s="18"/>
    </row>
    <row r="5" spans="1:5" ht="66">
      <c r="A5" s="1" t="s">
        <v>1</v>
      </c>
      <c r="B5" s="1" t="s">
        <v>0</v>
      </c>
      <c r="C5" s="1" t="s">
        <v>102</v>
      </c>
      <c r="D5" s="1" t="s">
        <v>57</v>
      </c>
      <c r="E5" s="1" t="s">
        <v>103</v>
      </c>
    </row>
    <row r="6" spans="1:5" ht="63">
      <c r="A6" s="9"/>
      <c r="B6" s="10" t="s">
        <v>16</v>
      </c>
      <c r="C6" s="15">
        <f>C7+C26</f>
        <v>25264500</v>
      </c>
      <c r="D6" s="15">
        <f>D7+D26</f>
        <v>0</v>
      </c>
      <c r="E6" s="15">
        <f>E7+E26</f>
        <v>25264500</v>
      </c>
    </row>
    <row r="7" spans="1:5" ht="21">
      <c r="A7" s="9"/>
      <c r="B7" s="10" t="s">
        <v>53</v>
      </c>
      <c r="C7" s="15">
        <f>C8+C12+C16+C19+C21</f>
        <v>22593500</v>
      </c>
      <c r="D7" s="15">
        <f>D8+D12+D16+D19+D21</f>
        <v>0</v>
      </c>
      <c r="E7" s="15">
        <f>E8+E12+E16+E19+E21</f>
        <v>22593500</v>
      </c>
    </row>
    <row r="8" spans="1:5" ht="30.75">
      <c r="A8" s="13" t="s">
        <v>58</v>
      </c>
      <c r="B8" s="4" t="s">
        <v>24</v>
      </c>
      <c r="C8" s="14">
        <f>C9+C10+C11</f>
        <v>10901500</v>
      </c>
      <c r="D8" s="14">
        <f>D9+D10+D11</f>
        <v>0</v>
      </c>
      <c r="E8" s="14">
        <f>E9+E10+E11</f>
        <v>10901500</v>
      </c>
    </row>
    <row r="9" spans="1:5" ht="107.25" customHeight="1">
      <c r="A9" s="6" t="s">
        <v>59</v>
      </c>
      <c r="B9" s="6" t="s">
        <v>23</v>
      </c>
      <c r="C9" s="5">
        <v>10791500</v>
      </c>
      <c r="D9" s="5">
        <v>0</v>
      </c>
      <c r="E9" s="5">
        <f>C9-D9</f>
        <v>10791500</v>
      </c>
    </row>
    <row r="10" spans="1:5" ht="144.75">
      <c r="A10" s="6" t="s">
        <v>22</v>
      </c>
      <c r="B10" s="6" t="s">
        <v>21</v>
      </c>
      <c r="C10" s="5">
        <v>70000</v>
      </c>
      <c r="D10" s="5">
        <v>0</v>
      </c>
      <c r="E10" s="5">
        <f aca="true" t="shared" si="0" ref="E10:E38">C10-D10</f>
        <v>70000</v>
      </c>
    </row>
    <row r="11" spans="1:5" ht="66">
      <c r="A11" s="6" t="s">
        <v>20</v>
      </c>
      <c r="B11" s="6" t="s">
        <v>19</v>
      </c>
      <c r="C11" s="5">
        <v>40000</v>
      </c>
      <c r="D11" s="5">
        <v>0</v>
      </c>
      <c r="E11" s="5">
        <f t="shared" si="0"/>
        <v>40000</v>
      </c>
    </row>
    <row r="12" spans="1:5" ht="62.25">
      <c r="A12" s="8" t="s">
        <v>104</v>
      </c>
      <c r="B12" s="4" t="s">
        <v>51</v>
      </c>
      <c r="C12" s="14">
        <f>C13+C14+C15</f>
        <v>643700</v>
      </c>
      <c r="D12" s="14">
        <f>D13+D14+D15</f>
        <v>0</v>
      </c>
      <c r="E12" s="14">
        <f t="shared" si="0"/>
        <v>643700</v>
      </c>
    </row>
    <row r="13" spans="1:5" ht="92.25">
      <c r="A13" s="6" t="s">
        <v>105</v>
      </c>
      <c r="B13" s="6" t="s">
        <v>35</v>
      </c>
      <c r="C13" s="5">
        <v>608700</v>
      </c>
      <c r="D13" s="5">
        <v>0</v>
      </c>
      <c r="E13" s="5">
        <f t="shared" si="0"/>
        <v>608700</v>
      </c>
    </row>
    <row r="14" spans="1:5" ht="118.5">
      <c r="A14" s="6" t="s">
        <v>106</v>
      </c>
      <c r="B14" s="6" t="s">
        <v>34</v>
      </c>
      <c r="C14" s="5">
        <v>15000</v>
      </c>
      <c r="D14" s="5">
        <v>0</v>
      </c>
      <c r="E14" s="5">
        <f t="shared" si="0"/>
        <v>15000</v>
      </c>
    </row>
    <row r="15" spans="1:5" ht="105">
      <c r="A15" s="6" t="s">
        <v>107</v>
      </c>
      <c r="B15" s="6" t="s">
        <v>36</v>
      </c>
      <c r="C15" s="5">
        <v>20000</v>
      </c>
      <c r="D15" s="5">
        <v>0</v>
      </c>
      <c r="E15" s="5">
        <f t="shared" si="0"/>
        <v>20000</v>
      </c>
    </row>
    <row r="16" spans="1:5" ht="30.75">
      <c r="A16" s="8" t="s">
        <v>60</v>
      </c>
      <c r="B16" s="4" t="s">
        <v>33</v>
      </c>
      <c r="C16" s="14">
        <f>C17+C18</f>
        <v>61600</v>
      </c>
      <c r="D16" s="14">
        <f>D17+D18</f>
        <v>0</v>
      </c>
      <c r="E16" s="14">
        <f t="shared" si="0"/>
        <v>61600</v>
      </c>
    </row>
    <row r="17" spans="1:5" ht="14.25">
      <c r="A17" s="6" t="s">
        <v>61</v>
      </c>
      <c r="B17" s="6" t="s">
        <v>33</v>
      </c>
      <c r="C17" s="5">
        <v>61600</v>
      </c>
      <c r="D17" s="5">
        <v>0</v>
      </c>
      <c r="E17" s="5">
        <f t="shared" si="0"/>
        <v>61600</v>
      </c>
    </row>
    <row r="18" spans="1:5" ht="39">
      <c r="A18" s="6" t="s">
        <v>62</v>
      </c>
      <c r="B18" s="6" t="s">
        <v>32</v>
      </c>
      <c r="C18" s="5">
        <v>0</v>
      </c>
      <c r="D18" s="5">
        <v>0</v>
      </c>
      <c r="E18" s="5">
        <f t="shared" si="0"/>
        <v>0</v>
      </c>
    </row>
    <row r="19" spans="1:5" ht="30.75">
      <c r="A19" s="8" t="s">
        <v>63</v>
      </c>
      <c r="B19" s="4" t="s">
        <v>18</v>
      </c>
      <c r="C19" s="14">
        <f>C20</f>
        <v>1106000</v>
      </c>
      <c r="D19" s="14">
        <f>D20</f>
        <v>0</v>
      </c>
      <c r="E19" s="14">
        <f t="shared" si="0"/>
        <v>1106000</v>
      </c>
    </row>
    <row r="20" spans="1:5" ht="66">
      <c r="A20" s="6" t="s">
        <v>64</v>
      </c>
      <c r="B20" s="6" t="s">
        <v>17</v>
      </c>
      <c r="C20" s="5">
        <v>1106000</v>
      </c>
      <c r="D20" s="5">
        <v>0</v>
      </c>
      <c r="E20" s="5">
        <f t="shared" si="0"/>
        <v>1106000</v>
      </c>
    </row>
    <row r="21" spans="1:5" ht="15">
      <c r="A21" s="8" t="s">
        <v>65</v>
      </c>
      <c r="B21" s="4" t="s">
        <v>31</v>
      </c>
      <c r="C21" s="14">
        <f>C22+C24</f>
        <v>9880700</v>
      </c>
      <c r="D21" s="14">
        <f>D22+D24</f>
        <v>0</v>
      </c>
      <c r="E21" s="14">
        <f t="shared" si="0"/>
        <v>9880700</v>
      </c>
    </row>
    <row r="22" spans="1:5" ht="14.25">
      <c r="A22" s="6" t="s">
        <v>66</v>
      </c>
      <c r="B22" s="6" t="s">
        <v>30</v>
      </c>
      <c r="C22" s="5">
        <f>C23</f>
        <v>2960000</v>
      </c>
      <c r="D22" s="5">
        <f>D23</f>
        <v>0</v>
      </c>
      <c r="E22" s="5">
        <f t="shared" si="0"/>
        <v>2960000</v>
      </c>
    </row>
    <row r="23" spans="1:5" ht="52.5">
      <c r="A23" s="6" t="s">
        <v>67</v>
      </c>
      <c r="B23" s="6" t="s">
        <v>29</v>
      </c>
      <c r="C23" s="5">
        <v>2960000</v>
      </c>
      <c r="D23" s="5"/>
      <c r="E23" s="5">
        <f t="shared" si="0"/>
        <v>2960000</v>
      </c>
    </row>
    <row r="24" spans="1:5" ht="14.25">
      <c r="A24" s="6" t="s">
        <v>68</v>
      </c>
      <c r="B24" s="6" t="s">
        <v>28</v>
      </c>
      <c r="C24" s="5">
        <f>C25</f>
        <v>6920700</v>
      </c>
      <c r="D24" s="5">
        <f>D25</f>
        <v>0</v>
      </c>
      <c r="E24" s="5">
        <f t="shared" si="0"/>
        <v>6920700</v>
      </c>
    </row>
    <row r="25" spans="1:5" ht="52.5">
      <c r="A25" s="6" t="s">
        <v>69</v>
      </c>
      <c r="B25" s="6" t="s">
        <v>27</v>
      </c>
      <c r="C25" s="5">
        <v>6920700</v>
      </c>
      <c r="D25" s="5">
        <v>0</v>
      </c>
      <c r="E25" s="5">
        <f t="shared" si="0"/>
        <v>6920700</v>
      </c>
    </row>
    <row r="26" spans="1:5" ht="21">
      <c r="A26" s="2"/>
      <c r="B26" s="10" t="s">
        <v>52</v>
      </c>
      <c r="C26" s="15">
        <f>C27+C31+C34+C36</f>
        <v>2671000</v>
      </c>
      <c r="D26" s="15">
        <f>D27+D31+D34+D36</f>
        <v>0</v>
      </c>
      <c r="E26" s="14">
        <f t="shared" si="0"/>
        <v>2671000</v>
      </c>
    </row>
    <row r="27" spans="1:5" ht="108.75">
      <c r="A27" s="8" t="s">
        <v>70</v>
      </c>
      <c r="B27" s="4" t="s">
        <v>42</v>
      </c>
      <c r="C27" s="14">
        <f>C28+C29+C30</f>
        <v>1771000</v>
      </c>
      <c r="D27" s="14">
        <f>D28+D29+D30</f>
        <v>0</v>
      </c>
      <c r="E27" s="14">
        <f t="shared" si="0"/>
        <v>1771000</v>
      </c>
    </row>
    <row r="28" spans="1:5" ht="78.75">
      <c r="A28" s="6" t="s">
        <v>71</v>
      </c>
      <c r="B28" s="6" t="s">
        <v>38</v>
      </c>
      <c r="C28" s="5">
        <v>858000</v>
      </c>
      <c r="D28" s="5">
        <v>0</v>
      </c>
      <c r="E28" s="5">
        <f t="shared" si="0"/>
        <v>858000</v>
      </c>
    </row>
    <row r="29" spans="1:5" ht="52.5">
      <c r="A29" s="6" t="s">
        <v>72</v>
      </c>
      <c r="B29" s="6" t="s">
        <v>37</v>
      </c>
      <c r="C29" s="5">
        <v>0</v>
      </c>
      <c r="D29" s="5">
        <v>0</v>
      </c>
      <c r="E29" s="5">
        <f t="shared" si="0"/>
        <v>0</v>
      </c>
    </row>
    <row r="30" spans="1:5" ht="105">
      <c r="A30" s="6" t="s">
        <v>73</v>
      </c>
      <c r="B30" s="6" t="s">
        <v>9</v>
      </c>
      <c r="C30" s="5">
        <v>913000</v>
      </c>
      <c r="D30" s="5">
        <v>0</v>
      </c>
      <c r="E30" s="5">
        <f t="shared" si="0"/>
        <v>913000</v>
      </c>
    </row>
    <row r="31" spans="1:5" ht="62.25">
      <c r="A31" s="8" t="s">
        <v>74</v>
      </c>
      <c r="B31" s="4" t="s">
        <v>41</v>
      </c>
      <c r="C31" s="14">
        <f>C32+C33</f>
        <v>700000</v>
      </c>
      <c r="D31" s="14">
        <f>D32+D33</f>
        <v>0</v>
      </c>
      <c r="E31" s="14">
        <f t="shared" si="0"/>
        <v>700000</v>
      </c>
    </row>
    <row r="32" spans="1:5" ht="39">
      <c r="A32" s="6" t="s">
        <v>99</v>
      </c>
      <c r="B32" s="6" t="s">
        <v>13</v>
      </c>
      <c r="C32" s="5">
        <v>700000</v>
      </c>
      <c r="D32" s="5">
        <v>0</v>
      </c>
      <c r="E32" s="5">
        <f t="shared" si="0"/>
        <v>700000</v>
      </c>
    </row>
    <row r="33" spans="1:5" ht="26.25">
      <c r="A33" s="6" t="s">
        <v>75</v>
      </c>
      <c r="B33" s="6" t="s">
        <v>14</v>
      </c>
      <c r="C33" s="7">
        <v>0</v>
      </c>
      <c r="D33" s="7">
        <v>0</v>
      </c>
      <c r="E33" s="5">
        <f t="shared" si="0"/>
        <v>0</v>
      </c>
    </row>
    <row r="34" spans="1:5" ht="62.25">
      <c r="A34" s="8" t="s">
        <v>76</v>
      </c>
      <c r="B34" s="4" t="s">
        <v>40</v>
      </c>
      <c r="C34" s="14">
        <f>C35</f>
        <v>0</v>
      </c>
      <c r="D34" s="14">
        <f>D35</f>
        <v>0</v>
      </c>
      <c r="E34" s="14">
        <f t="shared" si="0"/>
        <v>0</v>
      </c>
    </row>
    <row r="35" spans="1:5" ht="118.5">
      <c r="A35" s="6" t="s">
        <v>77</v>
      </c>
      <c r="B35" s="6" t="s">
        <v>39</v>
      </c>
      <c r="C35" s="5">
        <v>0</v>
      </c>
      <c r="D35" s="5">
        <v>0</v>
      </c>
      <c r="E35" s="5">
        <f t="shared" si="0"/>
        <v>0</v>
      </c>
    </row>
    <row r="36" spans="1:5" ht="30.75">
      <c r="A36" s="8" t="s">
        <v>78</v>
      </c>
      <c r="B36" s="4" t="s">
        <v>11</v>
      </c>
      <c r="C36" s="14">
        <f>C37+C38</f>
        <v>200000</v>
      </c>
      <c r="D36" s="14">
        <f>D37+D38</f>
        <v>0</v>
      </c>
      <c r="E36" s="14">
        <f t="shared" si="0"/>
        <v>200000</v>
      </c>
    </row>
    <row r="37" spans="1:5" ht="39">
      <c r="A37" s="6" t="s">
        <v>79</v>
      </c>
      <c r="B37" s="6" t="s">
        <v>15</v>
      </c>
      <c r="C37" s="7">
        <v>0</v>
      </c>
      <c r="D37" s="7">
        <v>0</v>
      </c>
      <c r="E37" s="5">
        <f t="shared" si="0"/>
        <v>0</v>
      </c>
    </row>
    <row r="38" spans="1:5" ht="26.25">
      <c r="A38" s="6" t="s">
        <v>80</v>
      </c>
      <c r="B38" s="6" t="s">
        <v>10</v>
      </c>
      <c r="C38" s="5">
        <v>200000</v>
      </c>
      <c r="D38" s="5">
        <v>0</v>
      </c>
      <c r="E38" s="5">
        <f t="shared" si="0"/>
        <v>200000</v>
      </c>
    </row>
    <row r="39" spans="1:5" ht="30.75">
      <c r="A39" s="16" t="s">
        <v>81</v>
      </c>
      <c r="B39" s="12" t="s">
        <v>50</v>
      </c>
      <c r="C39" s="3">
        <f>C40+C54+C56</f>
        <v>33252198</v>
      </c>
      <c r="D39" s="3">
        <f>D40+D54+D56</f>
        <v>1882162.97</v>
      </c>
      <c r="E39" s="5">
        <f>C39+D39</f>
        <v>35134360.97</v>
      </c>
    </row>
    <row r="40" spans="1:5" ht="78">
      <c r="A40" s="8" t="s">
        <v>82</v>
      </c>
      <c r="B40" s="4" t="s">
        <v>49</v>
      </c>
      <c r="C40" s="5">
        <f>C41+C42+C48+C51</f>
        <v>33252198</v>
      </c>
      <c r="D40" s="5">
        <f>D41+D42+D51</f>
        <v>1882162.97</v>
      </c>
      <c r="E40" s="5">
        <f>C40+D40</f>
        <v>35134360.97</v>
      </c>
    </row>
    <row r="41" spans="1:5" ht="39">
      <c r="A41" s="6" t="s">
        <v>83</v>
      </c>
      <c r="B41" s="6" t="s">
        <v>46</v>
      </c>
      <c r="C41" s="5">
        <v>15104300</v>
      </c>
      <c r="D41" s="5">
        <v>0</v>
      </c>
      <c r="E41" s="5">
        <f aca="true" t="shared" si="1" ref="E41:E57">C41-D41</f>
        <v>15104300</v>
      </c>
    </row>
    <row r="42" spans="1:5" ht="39">
      <c r="A42" s="8" t="s">
        <v>84</v>
      </c>
      <c r="B42" s="11" t="s">
        <v>4</v>
      </c>
      <c r="C42" s="14">
        <f>C43+C44+C45+C46+C47</f>
        <v>11424448</v>
      </c>
      <c r="D42" s="14">
        <f>D43+D44+D45+D46+D47</f>
        <v>1823183.97</v>
      </c>
      <c r="E42" s="14">
        <f>C42+D42</f>
        <v>13247631.97</v>
      </c>
    </row>
    <row r="43" spans="1:5" ht="105">
      <c r="A43" s="6" t="s">
        <v>85</v>
      </c>
      <c r="B43" s="6" t="s">
        <v>3</v>
      </c>
      <c r="C43" s="5">
        <v>5384439.78</v>
      </c>
      <c r="D43" s="5">
        <v>0</v>
      </c>
      <c r="E43" s="5">
        <f t="shared" si="1"/>
        <v>5384439.78</v>
      </c>
    </row>
    <row r="44" spans="1:5" ht="66">
      <c r="A44" s="6" t="s">
        <v>86</v>
      </c>
      <c r="B44" s="6" t="s">
        <v>108</v>
      </c>
      <c r="C44" s="5">
        <v>2416003.28</v>
      </c>
      <c r="D44" s="5">
        <v>0</v>
      </c>
      <c r="E44" s="5">
        <f>C44+D44</f>
        <v>2416003.28</v>
      </c>
    </row>
    <row r="45" spans="1:5" ht="66">
      <c r="A45" s="6" t="s">
        <v>94</v>
      </c>
      <c r="B45" s="6" t="s">
        <v>109</v>
      </c>
      <c r="C45" s="5">
        <v>3624004.94</v>
      </c>
      <c r="D45" s="5">
        <v>965883.97</v>
      </c>
      <c r="E45" s="5">
        <f>C45+D45</f>
        <v>4589888.91</v>
      </c>
    </row>
    <row r="46" spans="1:5" ht="118.5">
      <c r="A46" s="6" t="s">
        <v>87</v>
      </c>
      <c r="B46" s="6" t="s">
        <v>2</v>
      </c>
      <c r="C46" s="5">
        <v>0</v>
      </c>
      <c r="D46" s="5">
        <v>857300</v>
      </c>
      <c r="E46" s="5">
        <f>C46+D46</f>
        <v>857300</v>
      </c>
    </row>
    <row r="47" spans="1:5" ht="26.25">
      <c r="A47" s="6" t="s">
        <v>88</v>
      </c>
      <c r="B47" s="6" t="s">
        <v>8</v>
      </c>
      <c r="C47" s="5">
        <v>0</v>
      </c>
      <c r="D47" s="5">
        <v>0</v>
      </c>
      <c r="E47" s="5">
        <f t="shared" si="1"/>
        <v>0</v>
      </c>
    </row>
    <row r="48" spans="1:5" ht="39">
      <c r="A48" s="8" t="s">
        <v>89</v>
      </c>
      <c r="B48" s="11" t="s">
        <v>5</v>
      </c>
      <c r="C48" s="14">
        <f>C49+C50</f>
        <v>783950</v>
      </c>
      <c r="D48" s="14">
        <f>D49+D50</f>
        <v>0</v>
      </c>
      <c r="E48" s="14">
        <f t="shared" si="1"/>
        <v>783950</v>
      </c>
    </row>
    <row r="49" spans="1:5" ht="52.5">
      <c r="A49" s="6" t="s">
        <v>90</v>
      </c>
      <c r="B49" s="6" t="s">
        <v>6</v>
      </c>
      <c r="C49" s="5">
        <v>223170</v>
      </c>
      <c r="D49" s="5">
        <v>0</v>
      </c>
      <c r="E49" s="5">
        <f t="shared" si="1"/>
        <v>223170</v>
      </c>
    </row>
    <row r="50" spans="1:5" ht="52.5">
      <c r="A50" s="6" t="s">
        <v>91</v>
      </c>
      <c r="B50" s="6" t="s">
        <v>7</v>
      </c>
      <c r="C50" s="5">
        <v>560780</v>
      </c>
      <c r="D50" s="5">
        <v>0</v>
      </c>
      <c r="E50" s="5">
        <f t="shared" si="1"/>
        <v>560780</v>
      </c>
    </row>
    <row r="51" spans="1:5" ht="14.25">
      <c r="A51" s="8" t="s">
        <v>92</v>
      </c>
      <c r="B51" s="11" t="s">
        <v>26</v>
      </c>
      <c r="C51" s="14">
        <f>C52+C53</f>
        <v>5939500</v>
      </c>
      <c r="D51" s="14">
        <f>D52+D53</f>
        <v>58979</v>
      </c>
      <c r="E51" s="14">
        <f>C51+D51</f>
        <v>5998479</v>
      </c>
    </row>
    <row r="52" spans="1:5" ht="92.25">
      <c r="A52" s="6" t="s">
        <v>93</v>
      </c>
      <c r="B52" s="6" t="s">
        <v>25</v>
      </c>
      <c r="C52" s="5">
        <v>0</v>
      </c>
      <c r="D52" s="5">
        <v>0</v>
      </c>
      <c r="E52" s="5">
        <f t="shared" si="1"/>
        <v>0</v>
      </c>
    </row>
    <row r="53" spans="1:5" ht="39">
      <c r="A53" s="6" t="s">
        <v>94</v>
      </c>
      <c r="B53" s="6" t="s">
        <v>12</v>
      </c>
      <c r="C53" s="5">
        <v>5939500</v>
      </c>
      <c r="D53" s="5">
        <v>58979</v>
      </c>
      <c r="E53" s="5">
        <f>C53+D53</f>
        <v>5998479</v>
      </c>
    </row>
    <row r="54" spans="1:5" ht="158.25">
      <c r="A54" s="8" t="s">
        <v>95</v>
      </c>
      <c r="B54" s="11" t="s">
        <v>44</v>
      </c>
      <c r="C54" s="7">
        <v>0</v>
      </c>
      <c r="D54" s="7">
        <v>0</v>
      </c>
      <c r="E54" s="5">
        <f t="shared" si="1"/>
        <v>0</v>
      </c>
    </row>
    <row r="55" spans="1:5" ht="39">
      <c r="A55" s="6" t="s">
        <v>96</v>
      </c>
      <c r="B55" s="6" t="s">
        <v>43</v>
      </c>
      <c r="C55" s="7">
        <v>0</v>
      </c>
      <c r="D55" s="7">
        <v>0</v>
      </c>
      <c r="E55" s="5">
        <f t="shared" si="1"/>
        <v>0</v>
      </c>
    </row>
    <row r="56" spans="1:5" ht="78.75">
      <c r="A56" s="8" t="s">
        <v>97</v>
      </c>
      <c r="B56" s="11" t="s">
        <v>48</v>
      </c>
      <c r="C56" s="7">
        <v>0</v>
      </c>
      <c r="D56" s="7">
        <v>0</v>
      </c>
      <c r="E56" s="5">
        <f t="shared" si="1"/>
        <v>0</v>
      </c>
    </row>
    <row r="57" spans="1:5" ht="52.5">
      <c r="A57" s="6" t="s">
        <v>98</v>
      </c>
      <c r="B57" s="6" t="s">
        <v>47</v>
      </c>
      <c r="C57" s="7">
        <v>0</v>
      </c>
      <c r="D57" s="7">
        <v>0</v>
      </c>
      <c r="E57" s="5">
        <f t="shared" si="1"/>
        <v>0</v>
      </c>
    </row>
    <row r="58" spans="1:5" ht="21">
      <c r="A58" s="2"/>
      <c r="B58" s="9" t="s">
        <v>45</v>
      </c>
      <c r="C58" s="15">
        <f>C6+C39</f>
        <v>58516698</v>
      </c>
      <c r="D58" s="15">
        <f>D6+D39</f>
        <v>1882162.97</v>
      </c>
      <c r="E58" s="14">
        <f>C58+D58</f>
        <v>60398860.97</v>
      </c>
    </row>
    <row r="59" ht="52.5" customHeight="1"/>
    <row r="60" spans="1:6" ht="14.25">
      <c r="A60" s="17"/>
      <c r="B60" s="20" t="s">
        <v>100</v>
      </c>
      <c r="C60" s="20"/>
      <c r="D60" s="20"/>
      <c r="E60" s="20"/>
      <c r="F60" s="20"/>
    </row>
    <row r="62" spans="1:6" ht="14.25">
      <c r="A62" s="17"/>
      <c r="B62" s="20" t="s">
        <v>101</v>
      </c>
      <c r="C62" s="20"/>
      <c r="D62" s="20"/>
      <c r="E62" s="20"/>
      <c r="F62" s="20"/>
    </row>
  </sheetData>
  <sheetProtection/>
  <mergeCells count="6">
    <mergeCell ref="A4:E4"/>
    <mergeCell ref="A1:E1"/>
    <mergeCell ref="A2:E2"/>
    <mergeCell ref="A3:E3"/>
    <mergeCell ref="B62:F62"/>
    <mergeCell ref="B60:F60"/>
  </mergeCells>
  <printOptions/>
  <pageMargins left="0.5905511811023623" right="0" top="0" bottom="0.1968503937007874" header="0.1968503937007874" footer="0.1968503937007874"/>
  <pageSetup fitToHeight="12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2016-02-29T07:03:49Z</cp:lastPrinted>
  <dcterms:created xsi:type="dcterms:W3CDTF">2015-07-21T13:23:07Z</dcterms:created>
  <dcterms:modified xsi:type="dcterms:W3CDTF">2016-02-29T07:04:25Z</dcterms:modified>
  <cp:category/>
  <cp:version/>
  <cp:contentType/>
  <cp:contentStatus/>
</cp:coreProperties>
</file>