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<sst xmlns="http://schemas.openxmlformats.org/spreadsheetml/2006/main" count="74" uniqueCount="68">
  <si>
    <t>Код бюджетной классификации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</si>
  <si>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</si>
  <si>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</si>
  <si>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</si>
  <si>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</si>
  <si>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</si>
  <si>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</si>
  <si>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</si>
  <si>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</si>
  <si>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</si>
  <si>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</si>
  <si>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</si>
  <si>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 от других бюджетов бюджетной системы РФ</t>
  </si>
  <si>
    <t xml:space="preserve">ВСЕГО ДОХОДОВ    </t>
  </si>
  <si>
    <t>2 02 01001 00 0000 151</t>
  </si>
  <si>
    <t>Транспортный налог</t>
  </si>
  <si>
    <t xml:space="preserve">Земельный налог </t>
  </si>
  <si>
    <t>НАЛОГОВЫЕ И НЕНАЛОГОВЫЕ ДОХОДЫ</t>
  </si>
  <si>
    <t>Прочие неналоговые доходы</t>
  </si>
  <si>
    <t>Дотации на выравнивание бюджетной обеспеченности (ФФПП ГМР)</t>
  </si>
  <si>
    <t>БЕЗВОЗМЕЗДНЫЕ ПОСТУПЛЕНИЯ</t>
  </si>
  <si>
    <t>Приложение 2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</si>
  <si>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</si>
  <si>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Межбюджетные трансферты,передаваемые бюджетам поселений на осуществление части полномочий по решению вопросов местного значения в соответствии с заключенными соглашениями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</si>
  <si>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</si>
  <si>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1 11 09045 10 0111 120</t>
  </si>
  <si>
    <t>2 02 04014 00 0000 151</t>
  </si>
  <si>
    <t>2 02 02999 00 0000 151</t>
  </si>
  <si>
    <t>Прочие субсидии бюджетам поселений</t>
  </si>
  <si>
    <t>1 05 00000 00 0000 000</t>
  </si>
  <si>
    <t>Налоги на совокупный доход</t>
  </si>
  <si>
    <t>1 05 03000 01 0000 110</t>
  </si>
  <si>
    <t>Единый сльскохозяйственный налог</t>
  </si>
  <si>
    <t>Гатчинского муниципального района</t>
  </si>
  <si>
    <t>Акцизы на нефтепродукты</t>
  </si>
  <si>
    <t xml:space="preserve">                                                        Новосветского сельского поселения</t>
  </si>
  <si>
    <t>% исполнения</t>
  </si>
  <si>
    <t>План на 2015 год (тыс.руб.)</t>
  </si>
  <si>
    <t>Дотации на выравнивание бюджетной обеспеченности из ФФП ЛО</t>
  </si>
  <si>
    <t>2 02 01001 10 0000 151</t>
  </si>
  <si>
    <t>Дотации на выравнивание бюджетной обеспеченности из ФФП ГМР</t>
  </si>
  <si>
    <t>2 02 04999 10 0000 151</t>
  </si>
  <si>
    <t>Межбюджетные трансферты на компенсацию выпадающих доходов от аренды и продажи земельных участков</t>
  </si>
  <si>
    <t xml:space="preserve">Межбюджетные трансферты на проведение мероприятий, посвященных Дню Победы </t>
  </si>
  <si>
    <t>Межбюджетные трансферты на основные направления профилактики безнадзорности и правонарушений несовершеннолетних граждан</t>
  </si>
  <si>
    <t>2 02 04014 10 0000 151</t>
  </si>
  <si>
    <t>Межбюджетные трансферты на выполнение части полномочий в сфере земельных отношений</t>
  </si>
  <si>
    <t>Межбюджетные трансферты на развитие общественной инфраструктуры муниципального значения на территории ГМР</t>
  </si>
  <si>
    <t>2 02 03015 10 0000 151</t>
  </si>
  <si>
    <t>Субвенции бюджетам поселений на осуществление отдельных государственных полномочий в сфере административных правонарушений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</si>
  <si>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</si>
  <si>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Поступления доходов в бюджет Новосветского сельского поселения за 1 полугодие 2015 г.</t>
  </si>
  <si>
    <t>Исполнение за 1 п/г        2015 г.   (тыс.руб.)</t>
  </si>
  <si>
    <t>2 02 02999 10 0000 151</t>
  </si>
  <si>
    <t>2 02 03024 10 0000 151</t>
  </si>
  <si>
    <t>2 02 02216 10 0000 151</t>
  </si>
  <si>
    <t>Субсидии бюджетам поселений на осуществление дорожной деятельности</t>
  </si>
  <si>
    <t>1 11 00000 10 0000 120</t>
  </si>
  <si>
    <t>1 13 01995 10 0537 130</t>
  </si>
  <si>
    <r>
      <rPr>
        <b/>
        <sz val="11"/>
        <rFont val="Times New Roman"/>
        <family val="1"/>
      </rPr>
      <t>Доходы от оказания платных услуг</t>
    </r>
    <r>
      <rPr>
        <b/>
        <sz val="12"/>
        <rFont val="Times New Roman"/>
        <family val="1"/>
      </rPr>
      <t xml:space="preserve">            </t>
    </r>
    <r>
      <rPr>
        <b/>
        <sz val="10.5"/>
        <rFont val="Times New Roman"/>
        <family val="1"/>
      </rPr>
      <t xml:space="preserve"> </t>
    </r>
    <r>
      <rPr>
        <b/>
        <sz val="9"/>
        <rFont val="Times New Roman"/>
        <family val="1"/>
      </rPr>
      <t>(НМКУ "Служба по БиБО")</t>
    </r>
    <r>
      <rPr>
        <b/>
        <sz val="10.5"/>
        <rFont val="Times New Roman"/>
        <family val="1"/>
      </rPr>
      <t xml:space="preserve"> </t>
    </r>
  </si>
  <si>
    <t>1 17 00000 10 0000 180</t>
  </si>
  <si>
    <t>1 06 01030 10 0000 110</t>
  </si>
  <si>
    <t>1 06 04010 02 0000 110</t>
  </si>
  <si>
    <t>1 06 06000 10 0000 110</t>
  </si>
  <si>
    <t>1 03 00000 01 0000 110</t>
  </si>
  <si>
    <t>2 02 00000 00 0000 151</t>
  </si>
  <si>
    <t>к Решению СД</t>
  </si>
  <si>
    <t>от 21.08.2015г.№ 33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</si>
</sst>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_ ;\-#,##0.00\ "/>
    <numFmt numFmtId="179" formatCode="#,##0.0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.5"/>
      <name val="Times New Roman"/>
      <family val="1"/>
    </font>
    <font>
      <sz val="14"/>
      <name val="Times New Roman"/>
      <family val="1"/>
    </font>
    <font>
      <b/>
      <sz val="10.5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justify"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/>
    </xf>
    <xf numFmtId="179" fontId="6" fillId="0" borderId="10" xfId="0" applyNumberFormat="1" applyFont="1" applyBorder="1" applyAlignment="1">
      <alignment horizontal="right" vertical="center" wrapText="1"/>
    </xf>
    <xf numFmtId="179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4" fillId="34" borderId="10" xfId="0" applyNumberFormat="1" applyFont="1" applyFill="1" applyBorder="1" applyAlignment="1">
      <alignment horizontal="right" vertical="center"/>
    </xf>
    <xf numFmtId="4" fontId="6" fillId="34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justify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28</xdr:row>
      <xdr:rowOff>0</xdr:rowOff>
    </xdr:from>
    <xdr:ext cx="76200" cy="190500"/>
    <xdr:sp>
      <xdr:nvSpPr>
        <xdr:cNvPr id="1" name="Text Box 1"/>
        <xdr:cNvSpPr txBox="1">
          <a:spLocks noChangeArrowheads="1"/>
        </xdr:cNvSpPr>
      </xdr:nvSpPr>
      <xdr:spPr>
        <a:xfrm>
          <a:off x="1704975" y="7791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PageLayoutView="0" workbookViewId="0" topLeftCell="A1">
      <selection activeCell="B5" sqref="B5:E5"/>
    </sheetView>
  </sheetViews>
  <sheetFormatPr defaultColWidth="9.140625" defaultRowHeight="12.75"/>
  <cols>
    <col min="1" max="1" width="25.00390625" style="0" customWidth="1"/>
    <col min="2" max="2" width="45.7109375" style="0" customWidth="1"/>
    <col min="3" max="3" width="11.140625" style="0" customWidth="1"/>
    <col min="4" max="4" width="11.421875" style="0" customWidth="1"/>
    <col min="5" max="5" width="7.7109375" style="0" customWidth="1"/>
  </cols>
  <sheetData>
    <row r="1" spans="2:5" ht="12.75">
      <c r="B1" s="32" t="s">
        <v>21</v>
      </c>
      <c r="C1" s="32"/>
      <c r="D1" s="32"/>
      <c r="E1" s="32"/>
    </row>
    <row r="2" spans="1:5" ht="12.75" customHeight="1">
      <c r="A2" s="30" t="s">
        <v>66</v>
      </c>
      <c r="B2" s="30"/>
      <c r="C2" s="30"/>
      <c r="D2" s="30"/>
      <c r="E2" s="30"/>
    </row>
    <row r="3" spans="1:5" ht="12.75" customHeight="1">
      <c r="A3" s="3"/>
      <c r="B3" s="30" t="s">
        <v>35</v>
      </c>
      <c r="C3" s="30"/>
      <c r="D3" s="30"/>
      <c r="E3" s="30"/>
    </row>
    <row r="4" spans="1:5" ht="12.75" customHeight="1">
      <c r="A4" s="3"/>
      <c r="B4" s="30" t="s">
        <v>33</v>
      </c>
      <c r="C4" s="30"/>
      <c r="D4" s="30"/>
      <c r="E4" s="30"/>
    </row>
    <row r="5" spans="1:5" ht="15.75" customHeight="1">
      <c r="A5" s="1"/>
      <c r="B5" s="30" t="s">
        <v>67</v>
      </c>
      <c r="C5" s="30"/>
      <c r="D5" s="30"/>
      <c r="E5" s="30"/>
    </row>
    <row r="6" spans="1:3" ht="12.75" hidden="1">
      <c r="A6" s="1"/>
      <c r="B6" s="3"/>
      <c r="C6" s="3"/>
    </row>
    <row r="7" spans="1:3" ht="7.5" customHeight="1">
      <c r="A7" s="31"/>
      <c r="B7" s="31"/>
      <c r="C7" s="31"/>
    </row>
    <row r="8" spans="1:5" ht="18" customHeight="1">
      <c r="A8" s="33" t="s">
        <v>51</v>
      </c>
      <c r="B8" s="33"/>
      <c r="C8" s="33"/>
      <c r="D8" s="33"/>
      <c r="E8" s="33"/>
    </row>
    <row r="9" spans="1:3" ht="13.5" customHeight="1" hidden="1">
      <c r="A9" s="17"/>
      <c r="B9" s="17"/>
      <c r="C9" s="17"/>
    </row>
    <row r="10" spans="1:5" ht="54.75">
      <c r="A10" s="10" t="s">
        <v>0</v>
      </c>
      <c r="B10" s="10" t="s">
        <v>1</v>
      </c>
      <c r="C10" s="10" t="s">
        <v>37</v>
      </c>
      <c r="D10" s="10" t="s">
        <v>52</v>
      </c>
      <c r="E10" s="10" t="s">
        <v>36</v>
      </c>
    </row>
    <row r="11" spans="1:5" ht="13.5">
      <c r="A11" s="13" t="s">
        <v>2</v>
      </c>
      <c r="B11" s="14" t="s">
        <v>17</v>
      </c>
      <c r="C11" s="19">
        <f>C12+C16+C21+C24+C25+C14</f>
        <v>25640.2</v>
      </c>
      <c r="D11" s="19">
        <f>D12+D16+D21+D24+D25+D14</f>
        <v>11336.470000000001</v>
      </c>
      <c r="E11" s="24">
        <f>D11/C11*100</f>
        <v>44.21365667974509</v>
      </c>
    </row>
    <row r="12" spans="1:5" ht="15" customHeight="1">
      <c r="A12" s="13" t="s">
        <v>3</v>
      </c>
      <c r="B12" s="14" t="s">
        <v>4</v>
      </c>
      <c r="C12" s="20">
        <f>C13</f>
        <v>10092.4</v>
      </c>
      <c r="D12" s="20">
        <f>D13</f>
        <v>5414.98</v>
      </c>
      <c r="E12" s="24">
        <f aca="true" t="shared" si="0" ref="E12:E36">D12/C12*100</f>
        <v>53.654036700883836</v>
      </c>
    </row>
    <row r="13" spans="1:5" ht="14.25" customHeight="1">
      <c r="A13" s="8" t="s">
        <v>5</v>
      </c>
      <c r="B13" s="11" t="s">
        <v>6</v>
      </c>
      <c r="C13" s="21">
        <v>10092.4</v>
      </c>
      <c r="D13" s="21">
        <v>5414.98</v>
      </c>
      <c r="E13" s="24">
        <f t="shared" si="0"/>
        <v>53.654036700883836</v>
      </c>
    </row>
    <row r="14" spans="1:5" ht="13.5" customHeight="1">
      <c r="A14" s="13" t="s">
        <v>29</v>
      </c>
      <c r="B14" s="14" t="s">
        <v>30</v>
      </c>
      <c r="C14" s="20">
        <f>C15</f>
        <v>114.7</v>
      </c>
      <c r="D14" s="20">
        <f>D15</f>
        <v>17.7</v>
      </c>
      <c r="E14" s="24">
        <f t="shared" si="0"/>
        <v>15.431560592850916</v>
      </c>
    </row>
    <row r="15" spans="1:5" ht="12.75" customHeight="1">
      <c r="A15" s="8" t="s">
        <v>31</v>
      </c>
      <c r="B15" s="11" t="s">
        <v>32</v>
      </c>
      <c r="C15" s="21">
        <v>114.7</v>
      </c>
      <c r="D15" s="21">
        <v>17.7</v>
      </c>
      <c r="E15" s="24">
        <f t="shared" si="0"/>
        <v>15.431560592850916</v>
      </c>
    </row>
    <row r="16" spans="1:5" ht="13.5" customHeight="1">
      <c r="A16" s="13" t="s">
        <v>2</v>
      </c>
      <c r="B16" s="14" t="s">
        <v>7</v>
      </c>
      <c r="C16" s="20">
        <f>SUM(C17:C20)</f>
        <v>11355.1</v>
      </c>
      <c r="D16" s="20">
        <f>D17+D18+D19+D20</f>
        <v>4596.81</v>
      </c>
      <c r="E16" s="24">
        <f t="shared" si="0"/>
        <v>40.482338332555415</v>
      </c>
    </row>
    <row r="17" spans="1:5" ht="12" customHeight="1">
      <c r="A17" s="8" t="s">
        <v>61</v>
      </c>
      <c r="B17" s="11" t="s">
        <v>8</v>
      </c>
      <c r="C17" s="21">
        <v>587.6</v>
      </c>
      <c r="D17" s="21">
        <v>87.24</v>
      </c>
      <c r="E17" s="24">
        <f t="shared" si="0"/>
        <v>14.846834581347853</v>
      </c>
    </row>
    <row r="18" spans="1:5" ht="13.5" customHeight="1">
      <c r="A18" s="9" t="s">
        <v>62</v>
      </c>
      <c r="B18" s="11" t="s">
        <v>15</v>
      </c>
      <c r="C18" s="21">
        <v>3729.5</v>
      </c>
      <c r="D18" s="21">
        <v>880.59</v>
      </c>
      <c r="E18" s="24">
        <f t="shared" si="0"/>
        <v>23.611476069178174</v>
      </c>
    </row>
    <row r="19" spans="1:5" ht="13.5" customHeight="1">
      <c r="A19" s="8" t="s">
        <v>63</v>
      </c>
      <c r="B19" s="11" t="s">
        <v>16</v>
      </c>
      <c r="C19" s="21">
        <v>6500</v>
      </c>
      <c r="D19" s="21">
        <v>3628.98</v>
      </c>
      <c r="E19" s="24">
        <f t="shared" si="0"/>
        <v>55.83046153846154</v>
      </c>
    </row>
    <row r="20" spans="1:5" ht="17.25" customHeight="1">
      <c r="A20" s="8" t="s">
        <v>64</v>
      </c>
      <c r="B20" s="11" t="s">
        <v>34</v>
      </c>
      <c r="C20" s="21">
        <v>538</v>
      </c>
      <c r="D20" s="21">
        <v>0</v>
      </c>
      <c r="E20" s="24">
        <f t="shared" si="0"/>
        <v>0</v>
      </c>
    </row>
    <row r="21" spans="1:5" ht="41.25" customHeight="1">
      <c r="A21" s="15" t="s">
        <v>9</v>
      </c>
      <c r="B21" s="16" t="s">
        <v>10</v>
      </c>
      <c r="C21" s="20">
        <f>SUM(C22:C23)</f>
        <v>2078</v>
      </c>
      <c r="D21" s="20">
        <f>D22+D23</f>
        <v>719.98</v>
      </c>
      <c r="E21" s="24">
        <f t="shared" si="0"/>
        <v>34.64773820981713</v>
      </c>
    </row>
    <row r="22" spans="1:5" ht="93" customHeight="1">
      <c r="A22" s="10" t="s">
        <v>57</v>
      </c>
      <c r="B22" s="11" t="s">
        <v>22</v>
      </c>
      <c r="C22" s="22">
        <v>1113</v>
      </c>
      <c r="D22" s="22">
        <v>276.68</v>
      </c>
      <c r="E22" s="24">
        <f>D22/C22*100</f>
        <v>24.85893980233603</v>
      </c>
    </row>
    <row r="23" spans="1:5" s="7" customFormat="1" ht="81" customHeight="1">
      <c r="A23" s="10" t="s">
        <v>25</v>
      </c>
      <c r="B23" s="11" t="s">
        <v>24</v>
      </c>
      <c r="C23" s="22">
        <v>965</v>
      </c>
      <c r="D23" s="22">
        <v>443.3</v>
      </c>
      <c r="E23" s="24">
        <f>D23/C23*100</f>
        <v>45.9378238341969</v>
      </c>
    </row>
    <row r="24" spans="1:5" s="7" customFormat="1" ht="27" customHeight="1">
      <c r="A24" s="26" t="s">
        <v>58</v>
      </c>
      <c r="B24" s="14" t="s">
        <v>59</v>
      </c>
      <c r="C24" s="19">
        <v>700</v>
      </c>
      <c r="D24" s="27">
        <v>362.86</v>
      </c>
      <c r="E24" s="24">
        <f>D24/C24*100</f>
        <v>51.83714285714286</v>
      </c>
    </row>
    <row r="25" spans="1:5" s="4" customFormat="1" ht="15" customHeight="1">
      <c r="A25" s="13" t="s">
        <v>60</v>
      </c>
      <c r="B25" s="14" t="s">
        <v>18</v>
      </c>
      <c r="C25" s="20">
        <v>1300</v>
      </c>
      <c r="D25" s="29">
        <v>224.14</v>
      </c>
      <c r="E25" s="24">
        <f t="shared" si="0"/>
        <v>17.24153846153846</v>
      </c>
    </row>
    <row r="26" spans="1:5" s="4" customFormat="1" ht="17.25" customHeight="1">
      <c r="A26" s="13" t="s">
        <v>11</v>
      </c>
      <c r="B26" s="14" t="s">
        <v>20</v>
      </c>
      <c r="C26" s="20">
        <f>C27</f>
        <v>18504</v>
      </c>
      <c r="D26" s="29">
        <f>D27</f>
        <v>8693.41</v>
      </c>
      <c r="E26" s="24">
        <f t="shared" si="0"/>
        <v>46.98124729788154</v>
      </c>
    </row>
    <row r="27" spans="1:5" s="4" customFormat="1" ht="26.25" customHeight="1">
      <c r="A27" s="13" t="s">
        <v>65</v>
      </c>
      <c r="B27" s="14" t="s">
        <v>12</v>
      </c>
      <c r="C27" s="23">
        <f>SUM(C28:C41)</f>
        <v>18504</v>
      </c>
      <c r="D27" s="23">
        <f>SUM(D28:D41)</f>
        <v>8693.41</v>
      </c>
      <c r="E27" s="24">
        <f t="shared" si="0"/>
        <v>46.98124729788154</v>
      </c>
    </row>
    <row r="28" spans="1:5" ht="27" customHeight="1">
      <c r="A28" s="8" t="s">
        <v>39</v>
      </c>
      <c r="B28" s="11" t="s">
        <v>38</v>
      </c>
      <c r="C28" s="21">
        <v>8617.2</v>
      </c>
      <c r="D28" s="28">
        <v>4739.46</v>
      </c>
      <c r="E28" s="24">
        <f t="shared" si="0"/>
        <v>54.99999999999999</v>
      </c>
    </row>
    <row r="29" spans="1:5" ht="24" customHeight="1" hidden="1">
      <c r="A29" s="8" t="s">
        <v>14</v>
      </c>
      <c r="B29" s="11" t="s">
        <v>19</v>
      </c>
      <c r="C29" s="21"/>
      <c r="D29" s="28"/>
      <c r="E29" s="24" t="e">
        <f t="shared" si="0"/>
        <v>#DIV/0!</v>
      </c>
    </row>
    <row r="30" spans="1:5" ht="24" customHeight="1" hidden="1">
      <c r="A30" s="8" t="s">
        <v>27</v>
      </c>
      <c r="B30" s="11" t="s">
        <v>28</v>
      </c>
      <c r="C30" s="21"/>
      <c r="D30" s="28"/>
      <c r="E30" s="24" t="e">
        <f t="shared" si="0"/>
        <v>#DIV/0!</v>
      </c>
    </row>
    <row r="31" spans="1:5" ht="45" customHeight="1" hidden="1">
      <c r="A31" s="8" t="s">
        <v>26</v>
      </c>
      <c r="B31" s="18" t="s">
        <v>23</v>
      </c>
      <c r="C31" s="21"/>
      <c r="D31" s="28"/>
      <c r="E31" s="24" t="e">
        <f t="shared" si="0"/>
        <v>#DIV/0!</v>
      </c>
    </row>
    <row r="32" spans="1:5" ht="27" customHeight="1">
      <c r="A32" s="8" t="s">
        <v>39</v>
      </c>
      <c r="B32" s="11" t="s">
        <v>40</v>
      </c>
      <c r="C32" s="21">
        <v>691.3</v>
      </c>
      <c r="D32" s="28">
        <v>345.65</v>
      </c>
      <c r="E32" s="24">
        <f>D32/C32*100</f>
        <v>50</v>
      </c>
    </row>
    <row r="33" spans="1:5" ht="42" customHeight="1">
      <c r="A33" s="8" t="s">
        <v>41</v>
      </c>
      <c r="B33" s="18" t="s">
        <v>42</v>
      </c>
      <c r="C33" s="21">
        <v>6443.6</v>
      </c>
      <c r="D33" s="28">
        <v>1510.94</v>
      </c>
      <c r="E33" s="24">
        <f>D33/C33*100</f>
        <v>23.448693277050094</v>
      </c>
    </row>
    <row r="34" spans="1:5" ht="30.75" customHeight="1">
      <c r="A34" s="8" t="s">
        <v>41</v>
      </c>
      <c r="B34" s="18" t="s">
        <v>43</v>
      </c>
      <c r="C34" s="21">
        <v>111</v>
      </c>
      <c r="D34" s="28">
        <v>111</v>
      </c>
      <c r="E34" s="24">
        <f t="shared" si="0"/>
        <v>100</v>
      </c>
    </row>
    <row r="35" spans="1:5" ht="43.5" customHeight="1">
      <c r="A35" s="8" t="s">
        <v>41</v>
      </c>
      <c r="B35" s="18" t="s">
        <v>44</v>
      </c>
      <c r="C35" s="21">
        <v>61.19</v>
      </c>
      <c r="D35" s="28">
        <v>0</v>
      </c>
      <c r="E35" s="24">
        <f>D35/C35*100</f>
        <v>0</v>
      </c>
    </row>
    <row r="36" spans="1:5" ht="30.75" customHeight="1">
      <c r="A36" s="8" t="s">
        <v>45</v>
      </c>
      <c r="B36" s="18" t="s">
        <v>46</v>
      </c>
      <c r="C36" s="21">
        <v>9.4</v>
      </c>
      <c r="D36" s="28">
        <v>9.4</v>
      </c>
      <c r="E36" s="24">
        <f t="shared" si="0"/>
        <v>100</v>
      </c>
    </row>
    <row r="37" spans="1:5" ht="39" customHeight="1">
      <c r="A37" s="8" t="s">
        <v>41</v>
      </c>
      <c r="B37" s="18" t="s">
        <v>47</v>
      </c>
      <c r="C37" s="21">
        <v>790</v>
      </c>
      <c r="D37" s="28">
        <v>590</v>
      </c>
      <c r="E37" s="24">
        <f aca="true" t="shared" si="1" ref="E37:E42">D37/C37*100</f>
        <v>74.68354430379746</v>
      </c>
    </row>
    <row r="38" spans="1:5" ht="54.75" customHeight="1">
      <c r="A38" s="8" t="s">
        <v>54</v>
      </c>
      <c r="B38" s="18" t="s">
        <v>49</v>
      </c>
      <c r="C38" s="21">
        <v>513.1</v>
      </c>
      <c r="D38" s="28">
        <v>256.05</v>
      </c>
      <c r="E38" s="24">
        <f t="shared" si="1"/>
        <v>49.902553108555836</v>
      </c>
    </row>
    <row r="39" spans="1:5" ht="51.75" customHeight="1">
      <c r="A39" s="8" t="s">
        <v>48</v>
      </c>
      <c r="B39" s="18" t="s">
        <v>50</v>
      </c>
      <c r="C39" s="21">
        <v>306.18</v>
      </c>
      <c r="D39" s="28">
        <v>169.88</v>
      </c>
      <c r="E39" s="24">
        <f t="shared" si="1"/>
        <v>55.48370239728264</v>
      </c>
    </row>
    <row r="40" spans="1:5" ht="15.75" customHeight="1">
      <c r="A40" s="8" t="s">
        <v>53</v>
      </c>
      <c r="B40" s="18" t="s">
        <v>28</v>
      </c>
      <c r="C40" s="21">
        <v>344.53</v>
      </c>
      <c r="D40" s="28">
        <v>344.53</v>
      </c>
      <c r="E40" s="24">
        <f t="shared" si="1"/>
        <v>100</v>
      </c>
    </row>
    <row r="41" spans="1:5" ht="28.5" customHeight="1">
      <c r="A41" s="8" t="s">
        <v>55</v>
      </c>
      <c r="B41" s="18" t="s">
        <v>56</v>
      </c>
      <c r="C41" s="21">
        <v>616.5</v>
      </c>
      <c r="D41" s="28">
        <v>616.5</v>
      </c>
      <c r="E41" s="24">
        <f t="shared" si="1"/>
        <v>100</v>
      </c>
    </row>
    <row r="42" spans="1:5" s="4" customFormat="1" ht="17.25" customHeight="1">
      <c r="A42" s="13"/>
      <c r="B42" s="14" t="s">
        <v>13</v>
      </c>
      <c r="C42" s="20">
        <f>C26+C11</f>
        <v>44144.2</v>
      </c>
      <c r="D42" s="20">
        <f>D26+D11</f>
        <v>20029.88</v>
      </c>
      <c r="E42" s="25">
        <f t="shared" si="1"/>
        <v>45.37375238423168</v>
      </c>
    </row>
    <row r="43" spans="1:2" ht="12.75">
      <c r="A43" s="2"/>
      <c r="B43" s="12"/>
    </row>
    <row r="44" spans="1:2" ht="12.75">
      <c r="A44" s="2"/>
      <c r="B44" s="2"/>
    </row>
    <row r="45" spans="1:2" ht="12.75">
      <c r="A45" s="1"/>
      <c r="B45" s="5"/>
    </row>
    <row r="46" spans="1:2" ht="12.75">
      <c r="A46" s="30"/>
      <c r="B46" s="30"/>
    </row>
    <row r="47" spans="1:2" ht="12.75" customHeight="1">
      <c r="A47" s="3"/>
      <c r="B47" s="6"/>
    </row>
    <row r="48" spans="1:2" ht="12.75">
      <c r="A48" s="1"/>
      <c r="B48" s="3"/>
    </row>
    <row r="49" spans="1:2" ht="12.75">
      <c r="A49" s="1"/>
      <c r="B49" s="3"/>
    </row>
    <row r="50" spans="1:2" ht="12.75">
      <c r="A50" s="1"/>
      <c r="B50" s="3"/>
    </row>
    <row r="51" spans="1:2" ht="12.75">
      <c r="A51" s="1"/>
      <c r="B51" s="3"/>
    </row>
    <row r="52" spans="1:2" ht="12.75">
      <c r="A52" s="2"/>
      <c r="B52" s="2"/>
    </row>
  </sheetData>
  <sheetProtection/>
  <mergeCells count="8">
    <mergeCell ref="A46:B46"/>
    <mergeCell ref="A7:C7"/>
    <mergeCell ref="B1:E1"/>
    <mergeCell ref="A2:E2"/>
    <mergeCell ref="B3:E3"/>
    <mergeCell ref="B4:E4"/>
    <mergeCell ref="B5:E5"/>
    <mergeCell ref="A8:E8"/>
  </mergeCells>
  <printOptions/>
  <pageMargins left="0.7874015748031497" right="0.7874015748031497" top="0" bottom="0" header="0.5118110236220472" footer="0.5118110236220472"/>
  <pageSetup fitToHeight="0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2015-08-07T12:44:14Z</cp:lastPrinted>
  <dcterms:created xsi:type="dcterms:W3CDTF">1996-10-08T23:32:33Z</dcterms:created>
  <dcterms:modified xsi:type="dcterms:W3CDTF">2015-08-21T13:34:46Z</dcterms:modified>
  <cp:category/>
  <cp:version/>
  <cp:contentType/>
  <cp:contentStatus/>
</cp:coreProperties>
</file>