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<sst xmlns="http://schemas.openxmlformats.org/spreadsheetml/2006/main" count="105" uniqueCount="103">
  <si>
    <t>Наименование показателя</t>
  </si>
  <si>
    <t>Код дохода по КД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</si>
  <si>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</si>
  <si>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</si>
  <si>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</si>
  <si>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</si>
  <si>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</si>
  <si>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</si>
  <si>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</si>
  <si>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</si>
  <si>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</si>
  <si>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</si>
  <si>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</si>
  <si>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</si>
  <si>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</si>
  <si>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</si>
  <si>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</si>
  <si>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</si>
  <si>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</si>
  <si>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</si>
  <si>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</si>
  <si>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</si>
  <si>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</si>
  <si>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</si>
  <si>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</si>
  <si>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</si>
  <si>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</si>
  <si>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</si>
  <si>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</si>
  <si>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</si>
  <si>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</si>
  <si>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</si>
  <si>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</si>
  <si>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</si>
  <si>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бюджетов сельских поселений от возврата бюджетными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</si>
  <si>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</si>
  <si>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</si>
  <si>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</si>
  <si>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</si>
  <si>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</si>
  <si>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</si>
  <si>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</si>
  <si>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182 1 01 02000 01 0000 110</t>
  </si>
  <si>
    <t>182 1 01 02010 01 0000 110</t>
  </si>
  <si>
    <t>182 1 05 03000 01 0000 110</t>
  </si>
  <si>
    <t>182 1 05 03010 01 0000 110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</si>
  <si>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</si>
  <si>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</si>
  <si>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</si>
  <si>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</si>
  <si>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</si>
  <si>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610 1 11 00000 00 0000 000</t>
  </si>
  <si>
    <t>610 1 11 05075 10 0000 120</t>
  </si>
  <si>
    <t>610 1 13 00000 00 0000 000</t>
  </si>
  <si>
    <t>610 1 13 02995 10 0000 130</t>
  </si>
  <si>
    <t>610 1 14 00000 00 0000 000</t>
  </si>
  <si>
    <t>610 1 17 00000 00 0000 000</t>
  </si>
  <si>
    <t>610 1 17 01050 10 0000 180</t>
  </si>
  <si>
    <t>610 1 17 05050 10 0000 180</t>
  </si>
  <si>
    <t>610 2 00 00000 00 0000 000</t>
  </si>
  <si>
    <t>610 2 02 00000 00 0000 000</t>
  </si>
  <si>
    <t>610 2 18 00000 00 0000 000</t>
  </si>
  <si>
    <t>610 2 18 05010 10 0000 180</t>
  </si>
  <si>
    <t>610 2 19 00000 00 0000 000</t>
  </si>
  <si>
    <t xml:space="preserve">                                                                                                                                                                                 Приложение 2</t>
  </si>
  <si>
    <t>610 1 13 01995 10 0537 130</t>
  </si>
  <si>
    <t>100 1 03 02000 01 0000 110</t>
  </si>
  <si>
    <t>100 1 03 02230 01 0000 110</t>
  </si>
  <si>
    <t>100 1 03 02240 01 0000 110</t>
  </si>
  <si>
    <t>100 1 03 02250 01 0000 110</t>
  </si>
  <si>
    <t>182 1 01 02020 01 0000 110</t>
  </si>
  <si>
    <t>182 1 01 02030 01 0000 110</t>
  </si>
  <si>
    <t>НЕНАЛОГОВЫЕ ДОХОДЫ</t>
  </si>
  <si>
    <t>НАЛОГОВЫЕ ДОХОДЫ</t>
  </si>
  <si>
    <t>ДОХОДЫ БЮДЖЕТА - ВСЕГО</t>
  </si>
  <si>
    <t xml:space="preserve"> </t>
  </si>
  <si>
    <r>
      <t xml:space="preserve">%       </t>
    </r>
    <r>
      <rPr>
        <b/>
        <sz val="9"/>
        <color indexed="8"/>
        <rFont val="Times New Roman"/>
        <family val="1"/>
      </rPr>
      <t>исполнения</t>
    </r>
  </si>
  <si>
    <t>610 1 11 09045 10 0111 120</t>
  </si>
  <si>
    <t>610 2 02 15001 10 0000 151</t>
  </si>
  <si>
    <t>610 2 02 20000 00 0000 151</t>
  </si>
  <si>
    <t>610 2 02 20216 10 0000 151</t>
  </si>
  <si>
    <t>610 2 02 29999 10 0000 151</t>
  </si>
  <si>
    <t>610 2 02 30000 00 0000 151</t>
  </si>
  <si>
    <t>610 2 02 35118 10 0000 151</t>
  </si>
  <si>
    <t>610 2 02 30024 10 0000 151</t>
  </si>
  <si>
    <t>610 2 02 40000 00 0000 151</t>
  </si>
  <si>
    <t>610 2 02 49999 10 0000 151</t>
  </si>
  <si>
    <t>610 2 19 60010 10 0000 151</t>
  </si>
  <si>
    <r>
      <t xml:space="preserve">    План            на 2018 год         </t>
    </r>
    <r>
      <rPr>
        <sz val="10"/>
        <color indexed="8"/>
        <rFont val="Times New Roman"/>
        <family val="1"/>
      </rPr>
      <t>тыс.руб.</t>
    </r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</si>
  <si>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</si>
  <si>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610 1 14 02053 10 0000 410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</si>
  <si>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</si>
  <si>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</si>
  <si>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610 1 16 90050 10 0000 140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</si>
  <si>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</si>
  <si>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610 1 17 05050 10 0510 180</t>
  </si>
  <si>
    <t>610 2 02 25555 10 0000 151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</si>
  <si>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</si>
  <si>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r>
      <t xml:space="preserve">Исполнение   за 9 месяцев 2018 года     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тыс.руб.</t>
    </r>
  </si>
  <si>
    <t>Поступления доходов в бюджет Новосветского сельского поселения за 9 месяцев 2018 года.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</si>
  <si>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</si>
  <si>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23 октября 2018 №  39</t>
  </si>
  <si>
    <t xml:space="preserve">к Решению Совета депутатов                                    Новосветского сельского поселения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</si>
</sst>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[$-10419]##\ ###\ ###\ ###\ ##0.00"/>
    <numFmt numFmtId="166" formatCode="[$-10419]#\ ###\ ###\ ###\ ##0.00"/>
    <numFmt numFmtId="167" formatCode="#,##0.00_ ;\-#,##0.00\ "/>
  </numFmts>
  <fonts count="53">
    <font>
      <sz val="11"/>
      <color indexed="8"/>
      <name val="Calibri"/>
      <family val="2"/>
    </font>
    <font>
      <sz val="11"/>
      <name val="Calibri"/>
      <family val="0"/>
    </font>
    <font>
      <b/>
      <sz val="12"/>
      <name val="Calibri"/>
      <family val="2"/>
    </font>
    <font>
      <sz val="9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2"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6" fillId="33" borderId="10" xfId="33" applyNumberFormat="1" applyFont="1" applyFill="1" applyBorder="1" applyAlignment="1">
      <alignment horizontal="left" vertical="center" wrapText="1" readingOrder="1"/>
      <protection/>
    </xf>
    <xf numFmtId="0" fontId="46" fillId="33" borderId="10" xfId="33" applyNumberFormat="1" applyFont="1" applyFill="1" applyBorder="1" applyAlignment="1">
      <alignment horizontal="center" vertical="center" wrapText="1" readingOrder="1"/>
      <protection/>
    </xf>
    <xf numFmtId="164" fontId="47" fillId="33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48" fillId="0" borderId="10" xfId="33" applyNumberFormat="1" applyFont="1" applyFill="1" applyBorder="1" applyAlignment="1">
      <alignment horizontal="right" vertical="center" wrapText="1" readingOrder="1"/>
      <protection/>
    </xf>
    <xf numFmtId="164" fontId="49" fillId="0" borderId="10" xfId="33" applyNumberFormat="1" applyFont="1" applyFill="1" applyBorder="1" applyAlignment="1">
      <alignment horizontal="right" vertical="center" wrapText="1" readingOrder="1"/>
      <protection/>
    </xf>
    <xf numFmtId="0" fontId="49" fillId="0" borderId="10" xfId="33" applyNumberFormat="1" applyFont="1" applyFill="1" applyBorder="1" applyAlignment="1">
      <alignment horizontal="right" vertical="center" wrapText="1" readingOrder="1"/>
      <protection/>
    </xf>
    <xf numFmtId="0" fontId="50" fillId="0" borderId="10" xfId="33" applyNumberFormat="1" applyFont="1" applyFill="1" applyBorder="1" applyAlignment="1">
      <alignment horizontal="left" vertical="center" wrapText="1" readingOrder="1"/>
      <protection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0" xfId="33" applyNumberFormat="1" applyFont="1" applyFill="1" applyBorder="1" applyAlignment="1">
      <alignment horizontal="left" vertical="center" wrapText="1" readingOrder="1"/>
      <protection/>
    </xf>
    <xf numFmtId="0" fontId="50" fillId="33" borderId="10" xfId="33" applyNumberFormat="1" applyFont="1" applyFill="1" applyBorder="1" applyAlignment="1">
      <alignment horizontal="left" vertical="center" wrapText="1" readingOrder="1"/>
      <protection/>
    </xf>
    <xf numFmtId="0" fontId="50" fillId="33" borderId="10" xfId="33" applyNumberFormat="1" applyFont="1" applyFill="1" applyBorder="1" applyAlignment="1">
      <alignment horizontal="center" vertical="center" wrapText="1" readingOrder="1"/>
      <protection/>
    </xf>
    <xf numFmtId="164" fontId="47" fillId="33" borderId="10" xfId="33" applyNumberFormat="1" applyFont="1" applyFill="1" applyBorder="1" applyAlignment="1">
      <alignment vertical="center" wrapText="1" readingOrder="1"/>
      <protection/>
    </xf>
    <xf numFmtId="43" fontId="49" fillId="0" borderId="10" xfId="59" applyFont="1" applyFill="1" applyBorder="1" applyAlignment="1">
      <alignment horizontal="right" vertical="center" wrapText="1" readingOrder="1"/>
    </xf>
    <xf numFmtId="164" fontId="47" fillId="34" borderId="10" xfId="33" applyNumberFormat="1" applyFont="1" applyFill="1" applyBorder="1" applyAlignment="1">
      <alignment vertical="center" wrapText="1" readingOrder="1"/>
      <protection/>
    </xf>
    <xf numFmtId="0" fontId="49" fillId="34" borderId="10" xfId="33" applyNumberFormat="1" applyFont="1" applyFill="1" applyBorder="1" applyAlignment="1">
      <alignment horizontal="right" vertical="center" wrapText="1" readingOrder="1"/>
      <protection/>
    </xf>
    <xf numFmtId="0" fontId="46" fillId="34" borderId="10" xfId="33" applyNumberFormat="1" applyFont="1" applyFill="1" applyBorder="1" applyAlignment="1">
      <alignment horizontal="left" vertical="center" wrapText="1" readingOrder="1"/>
      <protection/>
    </xf>
    <xf numFmtId="0" fontId="46" fillId="34" borderId="10" xfId="33" applyNumberFormat="1" applyFont="1" applyFill="1" applyBorder="1" applyAlignment="1">
      <alignment horizontal="center" vertical="center" wrapText="1" readingOrder="1"/>
      <protection/>
    </xf>
    <xf numFmtId="164" fontId="47" fillId="34" borderId="10" xfId="33" applyNumberFormat="1" applyFont="1" applyFill="1" applyBorder="1" applyAlignment="1">
      <alignment horizontal="right" vertical="center" wrapText="1" readingOrder="1"/>
      <protection/>
    </xf>
    <xf numFmtId="0" fontId="51" fillId="34" borderId="10" xfId="33" applyNumberFormat="1" applyFont="1" applyFill="1" applyBorder="1" applyAlignment="1">
      <alignment horizontal="left" vertical="center" wrapText="1" readingOrder="1"/>
      <protection/>
    </xf>
    <xf numFmtId="164" fontId="48" fillId="34" borderId="10" xfId="33" applyNumberFormat="1" applyFont="1" applyFill="1" applyBorder="1" applyAlignment="1">
      <alignment horizontal="right" vertical="center" wrapText="1" readingOrder="1"/>
      <protection/>
    </xf>
    <xf numFmtId="0" fontId="52" fillId="0" borderId="10" xfId="33" applyNumberFormat="1" applyFont="1" applyFill="1" applyBorder="1" applyAlignment="1">
      <alignment horizontal="center" vertical="center" wrapText="1" readingOrder="1"/>
      <protection/>
    </xf>
    <xf numFmtId="0" fontId="50" fillId="34" borderId="10" xfId="33" applyNumberFormat="1" applyFont="1" applyFill="1" applyBorder="1" applyAlignment="1">
      <alignment horizontal="center" vertical="center" wrapText="1" readingOrder="1"/>
      <protection/>
    </xf>
    <xf numFmtId="164" fontId="46" fillId="34" borderId="10" xfId="33" applyNumberFormat="1" applyFont="1" applyFill="1" applyBorder="1" applyAlignment="1">
      <alignment vertical="center" wrapText="1" readingOrder="1"/>
      <protection/>
    </xf>
    <xf numFmtId="43" fontId="49" fillId="34" borderId="10" xfId="59" applyFont="1" applyFill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horizontal="center"/>
    </xf>
    <xf numFmtId="164" fontId="50" fillId="33" borderId="10" xfId="33" applyNumberFormat="1" applyFont="1" applyFill="1" applyBorder="1" applyAlignment="1">
      <alignment vertical="center" wrapText="1" readingOrder="1"/>
      <protection/>
    </xf>
    <xf numFmtId="43" fontId="48" fillId="33" borderId="10" xfId="59" applyFont="1" applyFill="1" applyBorder="1" applyAlignment="1">
      <alignment horizontal="right" wrapText="1" readingOrder="1"/>
    </xf>
    <xf numFmtId="43" fontId="50" fillId="33" borderId="10" xfId="59" applyFont="1" applyFill="1" applyBorder="1" applyAlignment="1">
      <alignment horizontal="right" wrapText="1" readingOrder="1"/>
    </xf>
    <xf numFmtId="43" fontId="47" fillId="33" borderId="10" xfId="59" applyFont="1" applyFill="1" applyBorder="1" applyAlignment="1">
      <alignment horizontal="right" vertical="center" wrapText="1" readingOrder="1"/>
    </xf>
    <xf numFmtId="43" fontId="47" fillId="34" borderId="10" xfId="59" applyFont="1" applyFill="1" applyBorder="1" applyAlignment="1">
      <alignment horizontal="right" vertical="center" wrapText="1" readingOrder="1"/>
    </xf>
    <xf numFmtId="43" fontId="48" fillId="0" borderId="10" xfId="59" applyFont="1" applyFill="1" applyBorder="1" applyAlignment="1">
      <alignment horizontal="right" vertical="center" wrapText="1" readingOrder="1"/>
    </xf>
    <xf numFmtId="43" fontId="48" fillId="34" borderId="10" xfId="59" applyFont="1" applyFill="1" applyBorder="1" applyAlignment="1">
      <alignment horizontal="right" vertical="center" wrapText="1" readingOrder="1"/>
    </xf>
    <xf numFmtId="43" fontId="48" fillId="33" borderId="10" xfId="59" applyFont="1" applyFill="1" applyBorder="1" applyAlignment="1">
      <alignment horizontal="right" vertical="center" wrapText="1" readingOrder="1"/>
    </xf>
    <xf numFmtId="164" fontId="48" fillId="33" borderId="10" xfId="33" applyNumberFormat="1" applyFont="1" applyFill="1" applyBorder="1" applyAlignment="1">
      <alignment horizontal="right" vertical="center" wrapText="1" readingOrder="1"/>
      <protection/>
    </xf>
    <xf numFmtId="164" fontId="48" fillId="33" borderId="10" xfId="33" applyNumberFormat="1" applyFont="1" applyFill="1" applyBorder="1" applyAlignment="1">
      <alignment vertical="center" wrapText="1" readingOrder="1"/>
      <protection/>
    </xf>
    <xf numFmtId="49" fontId="5" fillId="0" borderId="0" xfId="0" applyNumberFormat="1" applyFont="1" applyFill="1" applyBorder="1" applyAlignment="1">
      <alignment vertical="justify" wrapText="1"/>
    </xf>
    <xf numFmtId="0" fontId="52" fillId="35" borderId="11" xfId="33" applyNumberFormat="1" applyFont="1" applyFill="1" applyBorder="1" applyAlignment="1">
      <alignment horizontal="center" vertical="center" wrapText="1" readingOrder="1"/>
      <protection/>
    </xf>
    <xf numFmtId="0" fontId="50" fillId="35" borderId="11" xfId="33" applyNumberFormat="1" applyFont="1" applyFill="1" applyBorder="1" applyAlignment="1">
      <alignment horizontal="center" vertical="center" wrapText="1" readingOrder="1"/>
      <protection/>
    </xf>
    <xf numFmtId="167" fontId="49" fillId="0" borderId="10" xfId="59" applyNumberFormat="1" applyFont="1" applyFill="1" applyBorder="1" applyAlignment="1">
      <alignment horizontal="right" vertical="center" wrapText="1" readingOrder="1"/>
    </xf>
    <xf numFmtId="2" fontId="49" fillId="0" borderId="10" xfId="33" applyNumberFormat="1" applyFont="1" applyFill="1" applyBorder="1" applyAlignment="1">
      <alignment horizontal="right" vertical="center" wrapText="1" readingOrder="1"/>
      <protection/>
    </xf>
    <xf numFmtId="2" fontId="49" fillId="0" borderId="10" xfId="59" applyNumberFormat="1" applyFont="1" applyFill="1" applyBorder="1" applyAlignment="1">
      <alignment horizontal="right" vertical="center" wrapText="1" readingOrder="1"/>
    </xf>
    <xf numFmtId="2" fontId="49" fillId="34" borderId="10" xfId="33" applyNumberFormat="1" applyFont="1" applyFill="1" applyBorder="1" applyAlignment="1">
      <alignment horizontal="right" vertical="center" wrapText="1" readingOrder="1"/>
      <protection/>
    </xf>
    <xf numFmtId="0" fontId="51" fillId="0" borderId="10" xfId="33" applyNumberFormat="1" applyFont="1" applyFill="1" applyBorder="1" applyAlignment="1">
      <alignment horizontal="left" vertical="top" wrapText="1" readingOrder="1"/>
      <protection/>
    </xf>
    <xf numFmtId="0" fontId="50" fillId="0" borderId="10" xfId="33" applyNumberFormat="1" applyFont="1" applyFill="1" applyBorder="1" applyAlignment="1">
      <alignment horizontal="left" vertical="top" wrapText="1" readingOrder="1"/>
      <protection/>
    </xf>
    <xf numFmtId="2" fontId="48" fillId="0" borderId="10" xfId="59" applyNumberFormat="1" applyFont="1" applyFill="1" applyBorder="1" applyAlignment="1">
      <alignment horizontal="right" vertical="center" wrapText="1" readingOrder="1"/>
    </xf>
    <xf numFmtId="2" fontId="48" fillId="0" borderId="10" xfId="33" applyNumberFormat="1" applyFont="1" applyFill="1" applyBorder="1" applyAlignment="1">
      <alignment horizontal="right" vertical="center" wrapText="1" readingOrder="1"/>
      <protection/>
    </xf>
    <xf numFmtId="2" fontId="48" fillId="34" borderId="10" xfId="33" applyNumberFormat="1" applyFont="1" applyFill="1" applyBorder="1" applyAlignment="1">
      <alignment horizontal="right" vertical="center" wrapText="1" readingOrder="1"/>
      <protection/>
    </xf>
    <xf numFmtId="0" fontId="51" fillId="0" borderId="10" xfId="33" applyNumberFormat="1" applyFont="1" applyFill="1" applyBorder="1" applyAlignment="1">
      <alignment horizontal="left" wrapText="1" readingOrder="1"/>
      <protection/>
    </xf>
    <xf numFmtId="49" fontId="5" fillId="0" borderId="0" xfId="0" applyNumberFormat="1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zoomScalePageLayoutView="0" workbookViewId="0" topLeftCell="A1">
      <selection activeCell="C5" sqref="C5:F5"/>
    </sheetView>
  </sheetViews>
  <sheetFormatPr defaultColWidth="9.140625" defaultRowHeight="15"/>
  <cols>
    <col min="1" max="1" width="24.140625" style="0" customWidth="1"/>
    <col min="2" max="2" width="32.140625" style="0" customWidth="1"/>
    <col min="3" max="3" width="12.421875" style="0" customWidth="1"/>
    <col min="4" max="4" width="13.57421875" style="0" customWidth="1"/>
    <col min="5" max="5" width="11.00390625" style="0" customWidth="1"/>
    <col min="6" max="6" width="8.8515625" style="0" hidden="1" customWidth="1"/>
  </cols>
  <sheetData>
    <row r="1" spans="1:5" ht="14.25" customHeight="1">
      <c r="A1" s="6" t="s">
        <v>64</v>
      </c>
      <c r="B1" s="7"/>
      <c r="C1" s="40"/>
      <c r="D1" s="40"/>
      <c r="E1" s="40"/>
    </row>
    <row r="2" spans="1:5" ht="15" customHeight="1">
      <c r="A2" s="2"/>
      <c r="B2" s="29"/>
      <c r="C2" s="53" t="s">
        <v>102</v>
      </c>
      <c r="D2" s="53"/>
      <c r="E2" s="53"/>
    </row>
    <row r="3" spans="1:5" ht="0.75" customHeight="1">
      <c r="A3" s="2"/>
      <c r="B3" s="29"/>
      <c r="C3" s="53"/>
      <c r="D3" s="53"/>
      <c r="E3" s="53"/>
    </row>
    <row r="4" spans="1:5" ht="9.75" customHeight="1">
      <c r="A4" s="2"/>
      <c r="B4" s="1"/>
      <c r="C4" s="53"/>
      <c r="D4" s="53"/>
      <c r="E4" s="53"/>
    </row>
    <row r="5" spans="1:6" ht="14.25">
      <c r="A5" s="6" t="s">
        <v>75</v>
      </c>
      <c r="B5" s="7"/>
      <c r="C5" s="55" t="s">
        <v>101</v>
      </c>
      <c r="D5" s="55"/>
      <c r="E5" s="55"/>
      <c r="F5" s="55"/>
    </row>
    <row r="6" spans="1:5" ht="27.75" customHeight="1">
      <c r="A6" s="56" t="s">
        <v>99</v>
      </c>
      <c r="B6" s="56"/>
      <c r="C6" s="56"/>
      <c r="D6" s="56"/>
      <c r="E6" s="56"/>
    </row>
    <row r="7" spans="1:3" ht="14.25" customHeight="1">
      <c r="A7" s="54"/>
      <c r="B7" s="54"/>
      <c r="C7" s="54"/>
    </row>
    <row r="8" spans="1:3" ht="8.25" customHeight="1" hidden="1">
      <c r="A8" s="54"/>
      <c r="B8" s="54"/>
      <c r="C8" s="54"/>
    </row>
    <row r="9" spans="1:7" ht="52.5">
      <c r="A9" s="42" t="s">
        <v>1</v>
      </c>
      <c r="B9" s="42" t="s">
        <v>0</v>
      </c>
      <c r="C9" s="42" t="s">
        <v>88</v>
      </c>
      <c r="D9" s="42" t="s">
        <v>98</v>
      </c>
      <c r="E9" s="41" t="s">
        <v>76</v>
      </c>
      <c r="G9" t="s">
        <v>100</v>
      </c>
    </row>
    <row r="10" spans="1:5" ht="30.75">
      <c r="A10" s="3"/>
      <c r="B10" s="4" t="s">
        <v>15</v>
      </c>
      <c r="C10" s="33">
        <f>C11+C28</f>
        <v>34808.61</v>
      </c>
      <c r="D10" s="5">
        <f>D11+D28</f>
        <v>27104.159999999996</v>
      </c>
      <c r="E10" s="16">
        <f aca="true" t="shared" si="0" ref="E10:E19">D10/C10*100</f>
        <v>77.86625205660323</v>
      </c>
    </row>
    <row r="11" spans="1:5" ht="15">
      <c r="A11" s="20"/>
      <c r="B11" s="21" t="s">
        <v>73</v>
      </c>
      <c r="C11" s="34">
        <f>C12+C16+C21+C23+C25</f>
        <v>31239.61</v>
      </c>
      <c r="D11" s="22">
        <f>D12+D16+D21+D23+D25</f>
        <v>24195.309999999998</v>
      </c>
      <c r="E11" s="18">
        <f t="shared" si="0"/>
        <v>77.45074282297378</v>
      </c>
    </row>
    <row r="12" spans="1:5" ht="15">
      <c r="A12" s="11" t="s">
        <v>42</v>
      </c>
      <c r="B12" s="12" t="s">
        <v>21</v>
      </c>
      <c r="C12" s="35">
        <f>C13+C14+C15</f>
        <v>16808.3</v>
      </c>
      <c r="D12" s="35">
        <f>D13+D14+D15</f>
        <v>13582.36</v>
      </c>
      <c r="E12" s="18">
        <f t="shared" si="0"/>
        <v>80.80745822004606</v>
      </c>
    </row>
    <row r="13" spans="1:5" ht="68.25" customHeight="1">
      <c r="A13" s="13" t="s">
        <v>43</v>
      </c>
      <c r="B13" s="13" t="s">
        <v>20</v>
      </c>
      <c r="C13" s="17">
        <v>16533.5</v>
      </c>
      <c r="D13" s="17">
        <v>13412.61</v>
      </c>
      <c r="E13" s="27">
        <f t="shared" si="0"/>
        <v>81.12383947742462</v>
      </c>
    </row>
    <row r="14" spans="1:5" ht="75.75" customHeight="1">
      <c r="A14" s="13" t="s">
        <v>70</v>
      </c>
      <c r="B14" s="13" t="s">
        <v>19</v>
      </c>
      <c r="C14" s="17">
        <v>184.76</v>
      </c>
      <c r="D14" s="44">
        <v>84.44</v>
      </c>
      <c r="E14" s="27">
        <f t="shared" si="0"/>
        <v>45.702533015804285</v>
      </c>
    </row>
    <row r="15" spans="1:5" ht="54" customHeight="1">
      <c r="A15" s="13" t="s">
        <v>71</v>
      </c>
      <c r="B15" s="13" t="s">
        <v>18</v>
      </c>
      <c r="C15" s="17">
        <v>90.04</v>
      </c>
      <c r="D15" s="10">
        <v>85.31</v>
      </c>
      <c r="E15" s="27">
        <f t="shared" si="0"/>
        <v>94.74677920924033</v>
      </c>
    </row>
    <row r="16" spans="1:5" ht="40.5" customHeight="1">
      <c r="A16" s="11" t="s">
        <v>66</v>
      </c>
      <c r="B16" s="12" t="s">
        <v>41</v>
      </c>
      <c r="C16" s="35">
        <f>C17+C18+C19</f>
        <v>1500.6</v>
      </c>
      <c r="D16" s="8">
        <f>D17+D18+D19+D20</f>
        <v>1052.0700000000002</v>
      </c>
      <c r="E16" s="18">
        <f t="shared" si="0"/>
        <v>70.10995601759298</v>
      </c>
    </row>
    <row r="17" spans="1:5" ht="62.25" customHeight="1">
      <c r="A17" s="13" t="s">
        <v>67</v>
      </c>
      <c r="B17" s="13" t="s">
        <v>28</v>
      </c>
      <c r="C17" s="17">
        <v>569.18</v>
      </c>
      <c r="D17" s="44">
        <v>458.16</v>
      </c>
      <c r="E17" s="27">
        <f t="shared" si="0"/>
        <v>80.49474682877123</v>
      </c>
    </row>
    <row r="18" spans="1:5" ht="88.5" customHeight="1">
      <c r="A18" s="13" t="s">
        <v>68</v>
      </c>
      <c r="B18" s="13" t="s">
        <v>27</v>
      </c>
      <c r="C18" s="17">
        <v>6.12</v>
      </c>
      <c r="D18" s="10">
        <v>4.15</v>
      </c>
      <c r="E18" s="27">
        <f t="shared" si="0"/>
        <v>67.81045751633987</v>
      </c>
    </row>
    <row r="19" spans="1:5" ht="81.75" customHeight="1">
      <c r="A19" s="13" t="s">
        <v>69</v>
      </c>
      <c r="B19" s="13" t="s">
        <v>29</v>
      </c>
      <c r="C19" s="17">
        <v>925.3</v>
      </c>
      <c r="D19" s="44">
        <v>692.39</v>
      </c>
      <c r="E19" s="27">
        <f t="shared" si="0"/>
        <v>74.82870420404193</v>
      </c>
    </row>
    <row r="20" spans="1:5" ht="78" customHeight="1">
      <c r="A20" s="13" t="s">
        <v>91</v>
      </c>
      <c r="B20" s="13" t="s">
        <v>92</v>
      </c>
      <c r="C20" s="17">
        <v>0</v>
      </c>
      <c r="D20" s="44">
        <v>-102.63</v>
      </c>
      <c r="E20" s="27"/>
    </row>
    <row r="21" spans="1:5" ht="25.5" customHeight="1">
      <c r="A21" s="11" t="s">
        <v>44</v>
      </c>
      <c r="B21" s="12" t="s">
        <v>26</v>
      </c>
      <c r="C21" s="35">
        <f>C22</f>
        <v>35.5</v>
      </c>
      <c r="D21" s="35">
        <f>D22</f>
        <v>15.75</v>
      </c>
      <c r="E21" s="18">
        <f>D21/C21*100</f>
        <v>44.36619718309859</v>
      </c>
    </row>
    <row r="22" spans="1:5" ht="15">
      <c r="A22" s="13" t="s">
        <v>45</v>
      </c>
      <c r="B22" s="13" t="s">
        <v>26</v>
      </c>
      <c r="C22" s="17">
        <v>35.5</v>
      </c>
      <c r="D22" s="10">
        <v>15.75</v>
      </c>
      <c r="E22" s="27">
        <f>D22/C22*100</f>
        <v>44.36619718309859</v>
      </c>
    </row>
    <row r="23" spans="1:5" ht="25.5" customHeight="1">
      <c r="A23" s="11" t="s">
        <v>46</v>
      </c>
      <c r="B23" s="12" t="s">
        <v>17</v>
      </c>
      <c r="C23" s="35">
        <f>C24</f>
        <v>1263.5</v>
      </c>
      <c r="D23" s="8">
        <f>D24</f>
        <v>862.67</v>
      </c>
      <c r="E23" s="18">
        <f aca="true" t="shared" si="1" ref="E23:E29">D23/C23*100</f>
        <v>68.2762168579343</v>
      </c>
    </row>
    <row r="24" spans="1:5" ht="68.25" customHeight="1">
      <c r="A24" s="13" t="s">
        <v>47</v>
      </c>
      <c r="B24" s="13" t="s">
        <v>16</v>
      </c>
      <c r="C24" s="17">
        <v>1263.5</v>
      </c>
      <c r="D24" s="10">
        <v>862.67</v>
      </c>
      <c r="E24" s="27">
        <f t="shared" si="1"/>
        <v>68.2762168579343</v>
      </c>
    </row>
    <row r="25" spans="1:5" ht="15">
      <c r="A25" s="11" t="s">
        <v>48</v>
      </c>
      <c r="B25" s="12" t="s">
        <v>25</v>
      </c>
      <c r="C25" s="35">
        <f>C26+C27</f>
        <v>11631.710000000001</v>
      </c>
      <c r="D25" s="35">
        <f>D26+D27</f>
        <v>8682.46</v>
      </c>
      <c r="E25" s="18">
        <f t="shared" si="1"/>
        <v>74.64474269045564</v>
      </c>
    </row>
    <row r="26" spans="1:5" ht="38.25" customHeight="1">
      <c r="A26" s="13" t="s">
        <v>49</v>
      </c>
      <c r="B26" s="13" t="s">
        <v>24</v>
      </c>
      <c r="C26" s="17">
        <v>9012.35</v>
      </c>
      <c r="D26" s="10">
        <v>7080.91</v>
      </c>
      <c r="E26" s="27">
        <f t="shared" si="1"/>
        <v>78.56896369981192</v>
      </c>
    </row>
    <row r="27" spans="1:5" ht="26.25" customHeight="1">
      <c r="A27" s="13" t="s">
        <v>50</v>
      </c>
      <c r="B27" s="13" t="s">
        <v>23</v>
      </c>
      <c r="C27" s="17">
        <v>2619.36</v>
      </c>
      <c r="D27" s="10">
        <v>1601.55</v>
      </c>
      <c r="E27" s="27">
        <f t="shared" si="1"/>
        <v>61.14279824079164</v>
      </c>
    </row>
    <row r="28" spans="1:5" ht="15">
      <c r="A28" s="23"/>
      <c r="B28" s="26" t="s">
        <v>72</v>
      </c>
      <c r="C28" s="36">
        <f>C29+C32+C35+C38</f>
        <v>3569</v>
      </c>
      <c r="D28" s="24">
        <f>D29+D32+D35+D38+D37</f>
        <v>2908.85</v>
      </c>
      <c r="E28" s="18">
        <f t="shared" si="1"/>
        <v>81.50322219108995</v>
      </c>
    </row>
    <row r="29" spans="1:5" ht="60" customHeight="1">
      <c r="A29" s="11" t="s">
        <v>51</v>
      </c>
      <c r="B29" s="25" t="s">
        <v>33</v>
      </c>
      <c r="C29" s="35">
        <f>C30+C31</f>
        <v>2414</v>
      </c>
      <c r="D29" s="35">
        <f>D30+D31</f>
        <v>1683.99</v>
      </c>
      <c r="E29" s="18">
        <f t="shared" si="1"/>
        <v>69.75932062966031</v>
      </c>
    </row>
    <row r="30" spans="1:5" ht="49.5" customHeight="1">
      <c r="A30" s="13" t="s">
        <v>52</v>
      </c>
      <c r="B30" s="13" t="s">
        <v>30</v>
      </c>
      <c r="C30" s="17">
        <v>1500</v>
      </c>
      <c r="D30" s="44">
        <v>884.46</v>
      </c>
      <c r="E30" s="19">
        <v>25.29</v>
      </c>
    </row>
    <row r="31" spans="1:5" ht="105" customHeight="1">
      <c r="A31" s="13" t="s">
        <v>77</v>
      </c>
      <c r="B31" s="13" t="s">
        <v>8</v>
      </c>
      <c r="C31" s="17">
        <v>914</v>
      </c>
      <c r="D31" s="10">
        <v>799.53</v>
      </c>
      <c r="E31" s="27">
        <f>D31/C31*100</f>
        <v>87.47592997811816</v>
      </c>
    </row>
    <row r="32" spans="1:5" ht="53.25" customHeight="1">
      <c r="A32" s="11" t="s">
        <v>53</v>
      </c>
      <c r="B32" s="12" t="s">
        <v>32</v>
      </c>
      <c r="C32" s="35">
        <f>C33+C34</f>
        <v>950</v>
      </c>
      <c r="D32" s="8">
        <f>D33+D34</f>
        <v>863.9</v>
      </c>
      <c r="E32" s="18">
        <f>D32/C32*100</f>
        <v>90.93684210526317</v>
      </c>
    </row>
    <row r="33" spans="1:5" ht="38.25" customHeight="1">
      <c r="A33" s="13" t="s">
        <v>65</v>
      </c>
      <c r="B33" s="13" t="s">
        <v>12</v>
      </c>
      <c r="C33" s="17">
        <v>750</v>
      </c>
      <c r="D33" s="10">
        <v>564.53</v>
      </c>
      <c r="E33" s="27">
        <f>D33/C33*100</f>
        <v>75.27066666666667</v>
      </c>
    </row>
    <row r="34" spans="1:5" ht="26.25">
      <c r="A34" s="13" t="s">
        <v>54</v>
      </c>
      <c r="B34" s="13" t="s">
        <v>13</v>
      </c>
      <c r="C34" s="17">
        <v>200</v>
      </c>
      <c r="D34" s="17">
        <v>299.37</v>
      </c>
      <c r="E34" s="27">
        <f>D34/C34*100</f>
        <v>149.685</v>
      </c>
    </row>
    <row r="35" spans="1:5" ht="36" customHeight="1">
      <c r="A35" s="11" t="s">
        <v>55</v>
      </c>
      <c r="B35" s="25" t="s">
        <v>31</v>
      </c>
      <c r="C35" s="49">
        <f>C36</f>
        <v>0</v>
      </c>
      <c r="D35" s="8">
        <f>D36</f>
        <v>350.96</v>
      </c>
      <c r="E35" s="46"/>
    </row>
    <row r="36" spans="1:5" ht="130.5" customHeight="1">
      <c r="A36" s="13" t="s">
        <v>90</v>
      </c>
      <c r="B36" s="47" t="s">
        <v>89</v>
      </c>
      <c r="C36" s="45">
        <v>0</v>
      </c>
      <c r="D36" s="44">
        <v>350.96</v>
      </c>
      <c r="E36" s="27"/>
    </row>
    <row r="37" spans="1:5" ht="57" customHeight="1">
      <c r="A37" s="11" t="s">
        <v>93</v>
      </c>
      <c r="B37" s="48" t="s">
        <v>94</v>
      </c>
      <c r="C37" s="49">
        <v>0</v>
      </c>
      <c r="D37" s="50">
        <v>5</v>
      </c>
      <c r="E37" s="51"/>
    </row>
    <row r="38" spans="1:5" ht="22.5" customHeight="1">
      <c r="A38" s="11" t="s">
        <v>56</v>
      </c>
      <c r="B38" s="12" t="s">
        <v>10</v>
      </c>
      <c r="C38" s="35">
        <f>C39+C40+C41</f>
        <v>205</v>
      </c>
      <c r="D38" s="35">
        <f>D39+D40+D41</f>
        <v>5</v>
      </c>
      <c r="E38" s="18">
        <f>D38/C38*100</f>
        <v>2.4390243902439024</v>
      </c>
    </row>
    <row r="39" spans="1:5" ht="25.5" customHeight="1">
      <c r="A39" s="13" t="s">
        <v>57</v>
      </c>
      <c r="B39" s="13" t="s">
        <v>14</v>
      </c>
      <c r="C39" s="43">
        <v>0</v>
      </c>
      <c r="D39" s="43">
        <v>0</v>
      </c>
      <c r="E39" s="28"/>
    </row>
    <row r="40" spans="1:5" ht="26.25">
      <c r="A40" s="13" t="s">
        <v>58</v>
      </c>
      <c r="B40" s="13" t="s">
        <v>9</v>
      </c>
      <c r="C40" s="17">
        <v>200</v>
      </c>
      <c r="D40" s="44">
        <v>0</v>
      </c>
      <c r="E40" s="27">
        <f aca="true" t="shared" si="2" ref="E40:E47">D40/C40*100</f>
        <v>0</v>
      </c>
    </row>
    <row r="41" spans="1:5" ht="26.25">
      <c r="A41" s="13" t="s">
        <v>95</v>
      </c>
      <c r="B41" s="13" t="s">
        <v>9</v>
      </c>
      <c r="C41" s="17">
        <v>5</v>
      </c>
      <c r="D41" s="44">
        <v>5</v>
      </c>
      <c r="E41" s="27">
        <f t="shared" si="2"/>
        <v>100</v>
      </c>
    </row>
    <row r="42" spans="1:5" ht="26.25">
      <c r="A42" s="14" t="s">
        <v>59</v>
      </c>
      <c r="B42" s="15" t="s">
        <v>40</v>
      </c>
      <c r="C42" s="37">
        <f>C43+C54+C56</f>
        <v>32401.63</v>
      </c>
      <c r="D42" s="38">
        <f>D43+D54+D56</f>
        <v>21615.01</v>
      </c>
      <c r="E42" s="39">
        <f t="shared" si="2"/>
        <v>66.70963775587833</v>
      </c>
    </row>
    <row r="43" spans="1:5" ht="45" customHeight="1">
      <c r="A43" s="11" t="s">
        <v>60</v>
      </c>
      <c r="B43" s="25" t="s">
        <v>39</v>
      </c>
      <c r="C43" s="17">
        <f>C44+C45+C49+C52</f>
        <v>32401.63</v>
      </c>
      <c r="D43" s="9">
        <f>D44+D45+D49+D52</f>
        <v>21615.01</v>
      </c>
      <c r="E43" s="27">
        <f t="shared" si="2"/>
        <v>66.70963775587833</v>
      </c>
    </row>
    <row r="44" spans="1:5" ht="38.25" customHeight="1">
      <c r="A44" s="13" t="s">
        <v>78</v>
      </c>
      <c r="B44" s="13" t="s">
        <v>36</v>
      </c>
      <c r="C44" s="17">
        <v>12213.3</v>
      </c>
      <c r="D44" s="17">
        <v>10991.97</v>
      </c>
      <c r="E44" s="27">
        <f t="shared" si="2"/>
        <v>90</v>
      </c>
    </row>
    <row r="45" spans="1:5" ht="39.75" customHeight="1">
      <c r="A45" s="11" t="s">
        <v>79</v>
      </c>
      <c r="B45" s="12" t="s">
        <v>3</v>
      </c>
      <c r="C45" s="35">
        <f>C46+C47+C48</f>
        <v>12573.119999999999</v>
      </c>
      <c r="D45" s="35">
        <f>D46+D47+D48</f>
        <v>4737.92</v>
      </c>
      <c r="E45" s="18">
        <f t="shared" si="2"/>
        <v>37.682929933063555</v>
      </c>
    </row>
    <row r="46" spans="1:5" ht="91.5" customHeight="1">
      <c r="A46" s="13" t="s">
        <v>96</v>
      </c>
      <c r="B46" s="52" t="s">
        <v>97</v>
      </c>
      <c r="C46" s="43">
        <v>6000</v>
      </c>
      <c r="D46" s="9">
        <v>0</v>
      </c>
      <c r="E46" s="27">
        <f t="shared" si="2"/>
        <v>0</v>
      </c>
    </row>
    <row r="47" spans="1:5" ht="76.5" customHeight="1">
      <c r="A47" s="13" t="s">
        <v>80</v>
      </c>
      <c r="B47" s="13" t="s">
        <v>2</v>
      </c>
      <c r="C47" s="17">
        <v>641.8</v>
      </c>
      <c r="D47" s="43">
        <v>0</v>
      </c>
      <c r="E47" s="27">
        <f t="shared" si="2"/>
        <v>0</v>
      </c>
    </row>
    <row r="48" spans="1:5" ht="26.25">
      <c r="A48" s="13" t="s">
        <v>81</v>
      </c>
      <c r="B48" s="13" t="s">
        <v>7</v>
      </c>
      <c r="C48" s="17">
        <v>5931.32</v>
      </c>
      <c r="D48" s="17">
        <v>4737.92</v>
      </c>
      <c r="E48" s="27">
        <f aca="true" t="shared" si="3" ref="E48:E53">D48/C48*100</f>
        <v>79.87968951262114</v>
      </c>
    </row>
    <row r="49" spans="1:5" ht="36.75" customHeight="1">
      <c r="A49" s="11" t="s">
        <v>82</v>
      </c>
      <c r="B49" s="12" t="s">
        <v>4</v>
      </c>
      <c r="C49" s="35">
        <f>C50+C51</f>
        <v>846.65</v>
      </c>
      <c r="D49" s="8">
        <f>D50+D51</f>
        <v>634.99</v>
      </c>
      <c r="E49" s="18">
        <f t="shared" si="3"/>
        <v>75.00029528140318</v>
      </c>
    </row>
    <row r="50" spans="1:5" ht="64.5" customHeight="1">
      <c r="A50" s="13" t="s">
        <v>83</v>
      </c>
      <c r="B50" s="13" t="s">
        <v>5</v>
      </c>
      <c r="C50" s="17">
        <v>254.4</v>
      </c>
      <c r="D50" s="44">
        <v>190.8</v>
      </c>
      <c r="E50" s="27">
        <f t="shared" si="3"/>
        <v>75</v>
      </c>
    </row>
    <row r="51" spans="1:5" ht="53.25" customHeight="1">
      <c r="A51" s="13" t="s">
        <v>84</v>
      </c>
      <c r="B51" s="13" t="s">
        <v>6</v>
      </c>
      <c r="C51" s="17">
        <v>592.25</v>
      </c>
      <c r="D51" s="17">
        <v>444.19</v>
      </c>
      <c r="E51" s="27">
        <f t="shared" si="3"/>
        <v>75.00042211903757</v>
      </c>
    </row>
    <row r="52" spans="1:5" ht="15">
      <c r="A52" s="11" t="s">
        <v>85</v>
      </c>
      <c r="B52" s="12" t="s">
        <v>22</v>
      </c>
      <c r="C52" s="35">
        <f>C53</f>
        <v>6768.56</v>
      </c>
      <c r="D52" s="8">
        <f>D53</f>
        <v>5250.13</v>
      </c>
      <c r="E52" s="18">
        <f t="shared" si="3"/>
        <v>77.56642476390843</v>
      </c>
    </row>
    <row r="53" spans="1:5" ht="39">
      <c r="A53" s="13" t="s">
        <v>86</v>
      </c>
      <c r="B53" s="13" t="s">
        <v>11</v>
      </c>
      <c r="C53" s="17">
        <v>6768.56</v>
      </c>
      <c r="D53" s="17">
        <v>5250.13</v>
      </c>
      <c r="E53" s="27">
        <f t="shared" si="3"/>
        <v>77.56642476390843</v>
      </c>
    </row>
    <row r="54" spans="1:5" ht="126.75" customHeight="1">
      <c r="A54" s="11" t="s">
        <v>61</v>
      </c>
      <c r="B54" s="25" t="s">
        <v>35</v>
      </c>
      <c r="C54" s="45">
        <v>0</v>
      </c>
      <c r="D54" s="44">
        <v>0</v>
      </c>
      <c r="E54" s="46"/>
    </row>
    <row r="55" spans="1:5" ht="42.75" customHeight="1">
      <c r="A55" s="13" t="s">
        <v>62</v>
      </c>
      <c r="B55" s="13" t="s">
        <v>34</v>
      </c>
      <c r="C55" s="45">
        <v>0</v>
      </c>
      <c r="D55" s="44">
        <v>0</v>
      </c>
      <c r="E55" s="46"/>
    </row>
    <row r="56" spans="1:5" ht="63" customHeight="1">
      <c r="A56" s="11" t="s">
        <v>63</v>
      </c>
      <c r="B56" s="25" t="s">
        <v>38</v>
      </c>
      <c r="C56" s="43">
        <f>C57</f>
        <v>0</v>
      </c>
      <c r="D56" s="44">
        <v>0</v>
      </c>
      <c r="E56" s="19"/>
    </row>
    <row r="57" spans="1:5" ht="51.75" customHeight="1">
      <c r="A57" s="13" t="s">
        <v>87</v>
      </c>
      <c r="B57" s="13" t="s">
        <v>37</v>
      </c>
      <c r="C57" s="43">
        <v>0</v>
      </c>
      <c r="D57" s="44">
        <v>0</v>
      </c>
      <c r="E57" s="19"/>
    </row>
    <row r="58" spans="1:5" ht="15">
      <c r="A58" s="3"/>
      <c r="B58" s="3" t="s">
        <v>74</v>
      </c>
      <c r="C58" s="31">
        <f>C10+C42</f>
        <v>67210.24</v>
      </c>
      <c r="D58" s="32">
        <f>D10+D42</f>
        <v>48719.17</v>
      </c>
      <c r="E58" s="30">
        <f>D58/C58*100</f>
        <v>72.48771913327492</v>
      </c>
    </row>
    <row r="59" ht="52.5" customHeight="1"/>
  </sheetData>
  <sheetProtection/>
  <mergeCells count="5">
    <mergeCell ref="C2:E4"/>
    <mergeCell ref="A8:C8"/>
    <mergeCell ref="A7:C7"/>
    <mergeCell ref="C5:F5"/>
    <mergeCell ref="A6:E6"/>
  </mergeCells>
  <printOptions/>
  <pageMargins left="0.984251968503937" right="0" top="0" bottom="0" header="0.1968503937007874" footer="0.1968503937007874"/>
  <pageSetup fitToHeight="12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admnvsvetgb</cp:lastModifiedBy>
  <cp:lastPrinted>2018-10-25T06:45:00Z</cp:lastPrinted>
  <dcterms:created xsi:type="dcterms:W3CDTF">2015-07-21T13:23:07Z</dcterms:created>
  <dcterms:modified xsi:type="dcterms:W3CDTF">2018-10-25T06:45:05Z</dcterms:modified>
  <cp:category/>
  <cp:version/>
  <cp:contentType/>
  <cp:contentStatus/>
</cp:coreProperties>
</file>