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<sst xmlns="http://schemas.openxmlformats.org/spreadsheetml/2006/main" count="112" uniqueCount="111">
  <si>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</si>
  <si>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</si>
  <si>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</si>
  <si>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</si>
  <si>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</si>
  <si>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</si>
  <si>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</si>
  <si>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</si>
  <si>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</si>
  <si>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</si>
  <si>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</si>
  <si>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</si>
  <si>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</si>
  <si>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</si>
  <si>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</si>
  <si>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</si>
  <si>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</si>
  <si>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</si>
  <si>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</si>
  <si>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</si>
  <si>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</si>
  <si>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</si>
  <si>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</si>
  <si>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</si>
  <si>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</si>
  <si>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</si>
  <si>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</si>
  <si>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</si>
  <si>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</si>
  <si>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</si>
  <si>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</si>
  <si>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</si>
  <si>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</si>
  <si>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</si>
  <si>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</si>
  <si>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</si>
  <si>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</si>
  <si>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</si>
  <si>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</si>
  <si>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</si>
  <si>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</si>
  <si>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</si>
  <si>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</si>
  <si>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</si>
  <si>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</si>
  <si>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</si>
  <si>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</si>
  <si>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</si>
  <si>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</si>
  <si>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</si>
  <si>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</si>
  <si>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</si>
  <si>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</si>
  <si>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</si>
  <si>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</si>
  <si>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</si>
  <si>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</si>
  <si>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</si>
  <si>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</si>
  <si>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</si>
  <si>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</si>
  <si>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</si>
  <si>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</si>
  <si>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</si>
  <si>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</si>
  <si>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</si>
  <si>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</si>
  <si>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</si>
  <si>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</si>
  <si>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</si>
  <si>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</si>
  <si>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</si>
  <si>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</si>
  <si>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</si>
  <si>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</si>
  <si>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</si>
  <si>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</si>
  <si>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</si>
  <si>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</si>
  <si>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</si>
  <si>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</si>
  <si>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</si>
  <si>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</si>
  <si>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</si>
  <si>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</si>
  <si>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</si>
  <si>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</si>
  <si>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</si>
  <si>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</si>
  <si>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</si>
  <si>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Поступления доходов в бюджет Новосветского сельского поселения за 1 квартал 2017 года.</t>
  </si>
  <si>
    <r>
      <t xml:space="preserve">    План            на 2017 год         </t>
    </r>
    <r>
      <rPr>
        <sz val="10"/>
        <color indexed="8"/>
        <rFont val="Times New Roman"/>
        <family val="1"/>
      </rPr>
      <t>тыс.руб.</t>
    </r>
  </si>
  <si>
    <r>
      <t xml:space="preserve">Исполнение   за 1 квартал 2017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</si>
  <si>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</si>
  <si>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</si>
  <si>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</si>
  <si>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</si>
  <si>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610 2 02 20299 10 0002 151</t>
  </si>
  <si>
    <t>610 2 02 20302 10 0002 151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</si>
  <si>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</si>
  <si>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</si>
  <si>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</si>
  <si>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</si>
  <si>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</si>
  <si>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</si>
  <si>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</si>
  <si>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</si>
  <si>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610 2 02 49999 10 0000 151</t>
  </si>
  <si>
    <t>610 2 19 60010 10 0000 151</t>
  </si>
  <si>
    <t>к Решению Совета депутатов МО Новосветское сельское поселение Гатчинского муниципального</t>
  </si>
  <si>
    <t>района      от   18     мая     2017 года        № 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</si>
</sst>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164" fontId="47" fillId="34" borderId="10" xfId="33" applyNumberFormat="1" applyFont="1" applyFill="1" applyBorder="1" applyAlignment="1">
      <alignment vertical="center" wrapText="1" readingOrder="1"/>
      <protection/>
    </xf>
    <xf numFmtId="0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64" fontId="46" fillId="34" borderId="10" xfId="33" applyNumberFormat="1" applyFont="1" applyFill="1" applyBorder="1" applyAlignment="1">
      <alignment vertical="center" wrapText="1" readingOrder="1"/>
      <protection/>
    </xf>
    <xf numFmtId="43" fontId="49" fillId="34" borderId="10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3" borderId="10" xfId="33" applyNumberFormat="1" applyFont="1" applyFill="1" applyBorder="1" applyAlignment="1">
      <alignment vertical="center" wrapText="1" readingOrder="1"/>
      <protection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164" fontId="48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vertical="center" wrapText="1" readingOrder="1"/>
      <protection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horizontal="right" vertical="center" wrapText="1" readingOrder="1"/>
      <protection/>
    </xf>
    <xf numFmtId="2" fontId="46" fillId="34" borderId="10" xfId="33" applyNumberFormat="1" applyFont="1" applyFill="1" applyBorder="1" applyAlignment="1">
      <alignment vertical="center" wrapText="1" readingOrder="1"/>
      <protection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421875" style="0" customWidth="1"/>
  </cols>
  <sheetData>
    <row r="1" spans="1:5" ht="14.25" customHeight="1">
      <c r="A1" s="6" t="s">
        <v>75</v>
      </c>
      <c r="B1" s="7"/>
      <c r="C1" s="41"/>
      <c r="D1" s="41"/>
      <c r="E1" s="41"/>
    </row>
    <row r="2" spans="1:5" ht="24.75" customHeight="1">
      <c r="A2" s="2"/>
      <c r="B2" s="30"/>
      <c r="C2" s="50" t="s">
        <v>109</v>
      </c>
      <c r="D2" s="50"/>
      <c r="E2" s="50"/>
    </row>
    <row r="3" spans="1:5" ht="15" customHeight="1">
      <c r="A3" s="2"/>
      <c r="B3" s="30"/>
      <c r="C3" s="51" t="s">
        <v>110</v>
      </c>
      <c r="D3" s="51"/>
      <c r="E3" s="51"/>
    </row>
    <row r="4" spans="1:5" ht="2.25" customHeight="1">
      <c r="A4" s="2"/>
      <c r="B4" s="1"/>
      <c r="C4" s="41"/>
      <c r="D4" s="51"/>
      <c r="E4" s="51"/>
    </row>
    <row r="5" spans="1:5" ht="14.25" hidden="1">
      <c r="A5" s="53" t="s">
        <v>86</v>
      </c>
      <c r="B5" s="54"/>
      <c r="C5" s="54"/>
      <c r="D5" s="54"/>
      <c r="E5" s="54"/>
    </row>
    <row r="6" spans="1:3" ht="27.75" customHeight="1">
      <c r="A6" s="8" t="s">
        <v>90</v>
      </c>
      <c r="B6" s="6"/>
      <c r="C6" s="6"/>
    </row>
    <row r="7" spans="1:3" ht="15" customHeight="1">
      <c r="A7" s="52"/>
      <c r="B7" s="52"/>
      <c r="C7" s="52"/>
    </row>
    <row r="8" spans="1:3" ht="8.25" customHeight="1">
      <c r="A8" s="52"/>
      <c r="B8" s="52"/>
      <c r="C8" s="52"/>
    </row>
    <row r="9" spans="1:5" ht="52.5">
      <c r="A9" s="43" t="s">
        <v>1</v>
      </c>
      <c r="B9" s="43" t="s">
        <v>0</v>
      </c>
      <c r="C9" s="43" t="s">
        <v>91</v>
      </c>
      <c r="D9" s="43" t="s">
        <v>92</v>
      </c>
      <c r="E9" s="42" t="s">
        <v>93</v>
      </c>
    </row>
    <row r="10" spans="1:5" ht="30.75">
      <c r="A10" s="3"/>
      <c r="B10" s="4" t="s">
        <v>16</v>
      </c>
      <c r="C10" s="34">
        <f>C11+C30</f>
        <v>32954.4</v>
      </c>
      <c r="D10" s="5">
        <f>D11+D30</f>
        <v>7786.04</v>
      </c>
      <c r="E10" s="17">
        <f aca="true" t="shared" si="0" ref="E10:E19">D10/C10*100</f>
        <v>23.62670842133372</v>
      </c>
    </row>
    <row r="11" spans="1:5" ht="15">
      <c r="A11" s="21"/>
      <c r="B11" s="22" t="s">
        <v>84</v>
      </c>
      <c r="C11" s="35">
        <f>C12+C16+C20+C23+C25</f>
        <v>28769.4</v>
      </c>
      <c r="D11" s="23">
        <f>D12+D16+D20+D23+D25</f>
        <v>6799.92</v>
      </c>
      <c r="E11" s="19">
        <f t="shared" si="0"/>
        <v>23.635946526517756</v>
      </c>
    </row>
    <row r="12" spans="1:5" ht="15">
      <c r="A12" s="12" t="s">
        <v>48</v>
      </c>
      <c r="B12" s="13" t="s">
        <v>22</v>
      </c>
      <c r="C12" s="36">
        <f>C13+C14+C15</f>
        <v>14899.2</v>
      </c>
      <c r="D12" s="9">
        <f>D13+D14+D15</f>
        <v>3526.7599999999998</v>
      </c>
      <c r="E12" s="19">
        <f t="shared" si="0"/>
        <v>23.670801116838486</v>
      </c>
    </row>
    <row r="13" spans="1:5" ht="68.25" customHeight="1">
      <c r="A13" s="14" t="s">
        <v>49</v>
      </c>
      <c r="B13" s="14" t="s">
        <v>21</v>
      </c>
      <c r="C13" s="18">
        <v>14300.5</v>
      </c>
      <c r="D13" s="18">
        <v>3485.92</v>
      </c>
      <c r="E13" s="28">
        <f t="shared" si="0"/>
        <v>24.376210622006226</v>
      </c>
    </row>
    <row r="14" spans="1:5" ht="80.25" customHeight="1">
      <c r="A14" s="14" t="s">
        <v>81</v>
      </c>
      <c r="B14" s="14" t="s">
        <v>20</v>
      </c>
      <c r="C14" s="18">
        <v>490.7</v>
      </c>
      <c r="D14" s="11">
        <v>39.95</v>
      </c>
      <c r="E14" s="28">
        <f t="shared" si="0"/>
        <v>8.141430609333606</v>
      </c>
    </row>
    <row r="15" spans="1:5" ht="54" customHeight="1">
      <c r="A15" s="14" t="s">
        <v>82</v>
      </c>
      <c r="B15" s="14" t="s">
        <v>19</v>
      </c>
      <c r="C15" s="18">
        <v>108</v>
      </c>
      <c r="D15" s="11">
        <v>0.89</v>
      </c>
      <c r="E15" s="28">
        <f t="shared" si="0"/>
        <v>0.8240740740740741</v>
      </c>
    </row>
    <row r="16" spans="1:5" ht="40.5" customHeight="1">
      <c r="A16" s="12" t="s">
        <v>77</v>
      </c>
      <c r="B16" s="13" t="s">
        <v>47</v>
      </c>
      <c r="C16" s="36">
        <f>C17+C18+C19</f>
        <v>1523.5</v>
      </c>
      <c r="D16" s="9">
        <f>D17+D18+D19</f>
        <v>329.15</v>
      </c>
      <c r="E16" s="19">
        <f t="shared" si="0"/>
        <v>21.604857236626188</v>
      </c>
    </row>
    <row r="17" spans="1:5" ht="68.25" customHeight="1">
      <c r="A17" s="14" t="s">
        <v>78</v>
      </c>
      <c r="B17" s="14" t="s">
        <v>32</v>
      </c>
      <c r="C17" s="18">
        <v>600</v>
      </c>
      <c r="D17" s="11">
        <v>122.41</v>
      </c>
      <c r="E17" s="28">
        <f t="shared" si="0"/>
        <v>20.401666666666664</v>
      </c>
    </row>
    <row r="18" spans="1:5" ht="93" customHeight="1">
      <c r="A18" s="14" t="s">
        <v>79</v>
      </c>
      <c r="B18" s="14" t="s">
        <v>31</v>
      </c>
      <c r="C18" s="18">
        <v>50</v>
      </c>
      <c r="D18" s="11">
        <v>1.22</v>
      </c>
      <c r="E18" s="28">
        <f t="shared" si="0"/>
        <v>2.44</v>
      </c>
    </row>
    <row r="19" spans="1:5" ht="81.75" customHeight="1">
      <c r="A19" s="14" t="s">
        <v>80</v>
      </c>
      <c r="B19" s="14" t="s">
        <v>33</v>
      </c>
      <c r="C19" s="18">
        <v>873.5</v>
      </c>
      <c r="D19" s="11">
        <v>205.52</v>
      </c>
      <c r="E19" s="28">
        <f t="shared" si="0"/>
        <v>23.528334287349743</v>
      </c>
    </row>
    <row r="20" spans="1:5" ht="26.25" customHeight="1">
      <c r="A20" s="12" t="s">
        <v>50</v>
      </c>
      <c r="B20" s="13" t="s">
        <v>30</v>
      </c>
      <c r="C20" s="36">
        <f>C21+C22</f>
        <v>66.5</v>
      </c>
      <c r="D20" s="9">
        <f>D21+D22</f>
        <v>0</v>
      </c>
      <c r="E20" s="19">
        <f>D20/C20*100</f>
        <v>0</v>
      </c>
    </row>
    <row r="21" spans="1:5" ht="15">
      <c r="A21" s="14" t="s">
        <v>51</v>
      </c>
      <c r="B21" s="14" t="s">
        <v>30</v>
      </c>
      <c r="C21" s="18">
        <v>66.5</v>
      </c>
      <c r="D21" s="11">
        <v>0</v>
      </c>
      <c r="E21" s="28">
        <f>D21/C21*100</f>
        <v>0</v>
      </c>
    </row>
    <row r="22" spans="1:5" ht="39" customHeight="1">
      <c r="A22" s="14" t="s">
        <v>52</v>
      </c>
      <c r="B22" s="14" t="s">
        <v>29</v>
      </c>
      <c r="C22" s="44">
        <v>0</v>
      </c>
      <c r="D22" s="46">
        <v>0</v>
      </c>
      <c r="E22" s="45"/>
    </row>
    <row r="23" spans="1:5" ht="27" customHeight="1">
      <c r="A23" s="12" t="s">
        <v>53</v>
      </c>
      <c r="B23" s="13" t="s">
        <v>18</v>
      </c>
      <c r="C23" s="36">
        <f>C24</f>
        <v>1128.8</v>
      </c>
      <c r="D23" s="9">
        <f>D24</f>
        <v>144.58</v>
      </c>
      <c r="E23" s="19">
        <f aca="true" t="shared" si="1" ref="E23:E31">D23/C23*100</f>
        <v>12.808291991495397</v>
      </c>
    </row>
    <row r="24" spans="1:5" ht="68.25" customHeight="1">
      <c r="A24" s="14" t="s">
        <v>54</v>
      </c>
      <c r="B24" s="14" t="s">
        <v>17</v>
      </c>
      <c r="C24" s="18">
        <v>1128.8</v>
      </c>
      <c r="D24" s="11">
        <v>144.58</v>
      </c>
      <c r="E24" s="19">
        <f t="shared" si="1"/>
        <v>12.808291991495397</v>
      </c>
    </row>
    <row r="25" spans="1:5" ht="15">
      <c r="A25" s="12" t="s">
        <v>55</v>
      </c>
      <c r="B25" s="13" t="s">
        <v>28</v>
      </c>
      <c r="C25" s="36">
        <f>C26+C28</f>
        <v>11151.4</v>
      </c>
      <c r="D25" s="9">
        <f>D26+D28</f>
        <v>2799.43</v>
      </c>
      <c r="E25" s="19">
        <f t="shared" si="1"/>
        <v>25.103843463600985</v>
      </c>
    </row>
    <row r="26" spans="1:5" ht="15">
      <c r="A26" s="14" t="s">
        <v>56</v>
      </c>
      <c r="B26" s="14" t="s">
        <v>27</v>
      </c>
      <c r="C26" s="18">
        <f>C27</f>
        <v>9300.4</v>
      </c>
      <c r="D26" s="10">
        <f>D27</f>
        <v>2309.99</v>
      </c>
      <c r="E26" s="28">
        <f t="shared" si="1"/>
        <v>24.837533869510988</v>
      </c>
    </row>
    <row r="27" spans="1:5" ht="39" customHeight="1">
      <c r="A27" s="14" t="s">
        <v>57</v>
      </c>
      <c r="B27" s="14" t="s">
        <v>26</v>
      </c>
      <c r="C27" s="18">
        <v>9300.4</v>
      </c>
      <c r="D27" s="11">
        <v>2309.99</v>
      </c>
      <c r="E27" s="28">
        <f t="shared" si="1"/>
        <v>24.837533869510988</v>
      </c>
    </row>
    <row r="28" spans="1:5" ht="15">
      <c r="A28" s="14" t="s">
        <v>58</v>
      </c>
      <c r="B28" s="14" t="s">
        <v>25</v>
      </c>
      <c r="C28" s="18">
        <f>C29</f>
        <v>1851</v>
      </c>
      <c r="D28" s="10">
        <f>D29</f>
        <v>489.44</v>
      </c>
      <c r="E28" s="28">
        <f t="shared" si="1"/>
        <v>26.441923284710967</v>
      </c>
    </row>
    <row r="29" spans="1:5" ht="31.5" customHeight="1">
      <c r="A29" s="14" t="s">
        <v>59</v>
      </c>
      <c r="B29" s="14" t="s">
        <v>24</v>
      </c>
      <c r="C29" s="18">
        <v>1851</v>
      </c>
      <c r="D29" s="11">
        <v>489.44</v>
      </c>
      <c r="E29" s="28">
        <f t="shared" si="1"/>
        <v>26.441923284710967</v>
      </c>
    </row>
    <row r="30" spans="1:5" ht="15">
      <c r="A30" s="24"/>
      <c r="B30" s="27" t="s">
        <v>83</v>
      </c>
      <c r="C30" s="37">
        <f>C31+C35+C38+C40</f>
        <v>4185</v>
      </c>
      <c r="D30" s="25">
        <f>D31+D35+D38+D40</f>
        <v>986.1200000000001</v>
      </c>
      <c r="E30" s="19">
        <f t="shared" si="1"/>
        <v>23.56320191158901</v>
      </c>
    </row>
    <row r="31" spans="1:5" ht="68.25" customHeight="1">
      <c r="A31" s="12" t="s">
        <v>60</v>
      </c>
      <c r="B31" s="13" t="s">
        <v>39</v>
      </c>
      <c r="C31" s="36">
        <f>C32+C33+C34</f>
        <v>3010</v>
      </c>
      <c r="D31" s="9">
        <f>D32+D33+D34</f>
        <v>751.69</v>
      </c>
      <c r="E31" s="19">
        <f t="shared" si="1"/>
        <v>24.973089700996677</v>
      </c>
    </row>
    <row r="32" spans="1:5" ht="93" customHeight="1">
      <c r="A32" s="14" t="s">
        <v>61</v>
      </c>
      <c r="B32" s="14" t="s">
        <v>35</v>
      </c>
      <c r="C32" s="44">
        <v>0</v>
      </c>
      <c r="D32" s="44">
        <v>0</v>
      </c>
      <c r="E32" s="19"/>
    </row>
    <row r="33" spans="1:5" ht="57" customHeight="1">
      <c r="A33" s="14" t="s">
        <v>62</v>
      </c>
      <c r="B33" s="14" t="s">
        <v>34</v>
      </c>
      <c r="C33" s="18">
        <v>2084</v>
      </c>
      <c r="D33" s="46">
        <v>527.1</v>
      </c>
      <c r="E33" s="20">
        <v>25.29</v>
      </c>
    </row>
    <row r="34" spans="1:5" ht="111" customHeight="1">
      <c r="A34" s="14" t="s">
        <v>94</v>
      </c>
      <c r="B34" s="14" t="s">
        <v>9</v>
      </c>
      <c r="C34" s="18">
        <v>926</v>
      </c>
      <c r="D34" s="11">
        <v>224.59</v>
      </c>
      <c r="E34" s="28">
        <f>D34/C34*100</f>
        <v>24.25377969762419</v>
      </c>
    </row>
    <row r="35" spans="1:5" ht="53.25" customHeight="1">
      <c r="A35" s="12" t="s">
        <v>63</v>
      </c>
      <c r="B35" s="13" t="s">
        <v>38</v>
      </c>
      <c r="C35" s="36">
        <f>C36+C37</f>
        <v>975</v>
      </c>
      <c r="D35" s="9">
        <f>D36+D37</f>
        <v>234.43</v>
      </c>
      <c r="E35" s="19">
        <f>D35/C35*100</f>
        <v>24.044102564102566</v>
      </c>
    </row>
    <row r="36" spans="1:5" ht="39.75" customHeight="1">
      <c r="A36" s="14" t="s">
        <v>76</v>
      </c>
      <c r="B36" s="14" t="s">
        <v>13</v>
      </c>
      <c r="C36" s="18">
        <v>850</v>
      </c>
      <c r="D36" s="11">
        <v>220.74</v>
      </c>
      <c r="E36" s="28">
        <f>D36/C36*100</f>
        <v>25.969411764705885</v>
      </c>
    </row>
    <row r="37" spans="1:5" ht="26.25">
      <c r="A37" s="14" t="s">
        <v>64</v>
      </c>
      <c r="B37" s="14" t="s">
        <v>14</v>
      </c>
      <c r="C37" s="18">
        <v>125</v>
      </c>
      <c r="D37" s="18">
        <v>13.69</v>
      </c>
      <c r="E37" s="28">
        <f>D37/C37*100</f>
        <v>10.952</v>
      </c>
    </row>
    <row r="38" spans="1:5" ht="40.5" customHeight="1">
      <c r="A38" s="12" t="s">
        <v>65</v>
      </c>
      <c r="B38" s="13" t="s">
        <v>37</v>
      </c>
      <c r="C38" s="47">
        <f>C39</f>
        <v>0</v>
      </c>
      <c r="D38" s="46">
        <v>0</v>
      </c>
      <c r="E38" s="48"/>
    </row>
    <row r="39" spans="1:5" ht="79.5" customHeight="1">
      <c r="A39" s="14" t="s">
        <v>66</v>
      </c>
      <c r="B39" s="14" t="s">
        <v>36</v>
      </c>
      <c r="C39" s="47">
        <v>0</v>
      </c>
      <c r="D39" s="46">
        <v>0</v>
      </c>
      <c r="E39" s="48"/>
    </row>
    <row r="40" spans="1:5" ht="22.5" customHeight="1">
      <c r="A40" s="12" t="s">
        <v>67</v>
      </c>
      <c r="B40" s="13" t="s">
        <v>11</v>
      </c>
      <c r="C40" s="36">
        <f>C41+C42</f>
        <v>200</v>
      </c>
      <c r="D40" s="9">
        <f>D41+D42</f>
        <v>0</v>
      </c>
      <c r="E40" s="19">
        <f>D40/C40*100</f>
        <v>0</v>
      </c>
    </row>
    <row r="41" spans="1:5" ht="28.5" customHeight="1">
      <c r="A41" s="14" t="s">
        <v>68</v>
      </c>
      <c r="B41" s="14" t="s">
        <v>15</v>
      </c>
      <c r="C41" s="44">
        <v>0</v>
      </c>
      <c r="D41" s="44">
        <v>0</v>
      </c>
      <c r="E41" s="29"/>
    </row>
    <row r="42" spans="1:5" ht="26.25">
      <c r="A42" s="14" t="s">
        <v>69</v>
      </c>
      <c r="B42" s="14" t="s">
        <v>10</v>
      </c>
      <c r="C42" s="18">
        <v>200</v>
      </c>
      <c r="D42" s="46">
        <v>0</v>
      </c>
      <c r="E42" s="28">
        <f aca="true" t="shared" si="2" ref="E42:E50">D42/C42*100</f>
        <v>0</v>
      </c>
    </row>
    <row r="43" spans="1:5" ht="26.25">
      <c r="A43" s="15" t="s">
        <v>70</v>
      </c>
      <c r="B43" s="16" t="s">
        <v>46</v>
      </c>
      <c r="C43" s="38">
        <f>C44+C58+C60</f>
        <v>23384.58</v>
      </c>
      <c r="D43" s="39">
        <f>D44+D58+D60</f>
        <v>5455.91</v>
      </c>
      <c r="E43" s="40">
        <f t="shared" si="2"/>
        <v>23.331229382781302</v>
      </c>
    </row>
    <row r="44" spans="1:5" ht="53.25" customHeight="1">
      <c r="A44" s="12" t="s">
        <v>71</v>
      </c>
      <c r="B44" s="13" t="s">
        <v>45</v>
      </c>
      <c r="C44" s="18">
        <f>C45+C46+C52+C55</f>
        <v>23384.58</v>
      </c>
      <c r="D44" s="10">
        <f>D45+D46+D52+D55</f>
        <v>5455.91</v>
      </c>
      <c r="E44" s="28">
        <f t="shared" si="2"/>
        <v>23.331229382781302</v>
      </c>
    </row>
    <row r="45" spans="1:5" ht="38.25" customHeight="1">
      <c r="A45" s="14" t="s">
        <v>95</v>
      </c>
      <c r="B45" s="14" t="s">
        <v>42</v>
      </c>
      <c r="C45" s="18">
        <v>13383.7</v>
      </c>
      <c r="D45" s="18">
        <v>2676.74</v>
      </c>
      <c r="E45" s="28">
        <f t="shared" si="2"/>
        <v>20</v>
      </c>
    </row>
    <row r="46" spans="1:5" ht="39.75" customHeight="1">
      <c r="A46" s="12" t="s">
        <v>96</v>
      </c>
      <c r="B46" s="13" t="s">
        <v>4</v>
      </c>
      <c r="C46" s="36">
        <f>C47+C48+C49+C50+C51</f>
        <v>2633.2</v>
      </c>
      <c r="D46" s="9">
        <f>D47+D48+D49+D50+D51</f>
        <v>1859.3</v>
      </c>
      <c r="E46" s="19">
        <f t="shared" si="2"/>
        <v>70.60990429895185</v>
      </c>
    </row>
    <row r="47" spans="1:5" ht="55.5" customHeight="1">
      <c r="A47" s="14" t="s">
        <v>88</v>
      </c>
      <c r="B47" s="14" t="s">
        <v>89</v>
      </c>
      <c r="C47" s="44">
        <v>0</v>
      </c>
      <c r="D47" s="10">
        <v>0</v>
      </c>
      <c r="E47" s="19"/>
    </row>
    <row r="48" spans="1:5" ht="108" customHeight="1">
      <c r="A48" s="14" t="s">
        <v>97</v>
      </c>
      <c r="B48" s="14" t="s">
        <v>3</v>
      </c>
      <c r="C48" s="44">
        <v>0</v>
      </c>
      <c r="D48" s="44">
        <v>0</v>
      </c>
      <c r="E48" s="19"/>
    </row>
    <row r="49" spans="1:5" ht="70.5" customHeight="1">
      <c r="A49" s="14" t="s">
        <v>98</v>
      </c>
      <c r="B49" s="14" t="s">
        <v>87</v>
      </c>
      <c r="C49" s="44">
        <v>0</v>
      </c>
      <c r="D49" s="44">
        <v>0</v>
      </c>
      <c r="E49" s="19"/>
    </row>
    <row r="50" spans="1:5" ht="82.5" customHeight="1">
      <c r="A50" s="14" t="s">
        <v>99</v>
      </c>
      <c r="B50" s="14" t="s">
        <v>2</v>
      </c>
      <c r="C50" s="18">
        <v>685.4</v>
      </c>
      <c r="D50" s="44">
        <v>0</v>
      </c>
      <c r="E50" s="28">
        <f t="shared" si="2"/>
        <v>0</v>
      </c>
    </row>
    <row r="51" spans="1:5" ht="26.25">
      <c r="A51" s="14" t="s">
        <v>100</v>
      </c>
      <c r="B51" s="14" t="s">
        <v>8</v>
      </c>
      <c r="C51" s="18">
        <v>1947.8</v>
      </c>
      <c r="D51" s="18">
        <v>1859.3</v>
      </c>
      <c r="E51" s="28">
        <f aca="true" t="shared" si="3" ref="E51:E57">D51/C51*100</f>
        <v>95.45641236266556</v>
      </c>
    </row>
    <row r="52" spans="1:5" ht="37.5" customHeight="1">
      <c r="A52" s="12" t="s">
        <v>101</v>
      </c>
      <c r="B52" s="13" t="s">
        <v>5</v>
      </c>
      <c r="C52" s="36">
        <f>C53+C54</f>
        <v>794.48</v>
      </c>
      <c r="D52" s="9">
        <f>D53+D54</f>
        <v>198.61</v>
      </c>
      <c r="E52" s="19">
        <f t="shared" si="3"/>
        <v>24.99874131507401</v>
      </c>
    </row>
    <row r="53" spans="1:5" ht="64.5" customHeight="1">
      <c r="A53" s="14" t="s">
        <v>102</v>
      </c>
      <c r="B53" s="14" t="s">
        <v>6</v>
      </c>
      <c r="C53" s="18">
        <v>233.7</v>
      </c>
      <c r="D53" s="11">
        <v>58.42</v>
      </c>
      <c r="E53" s="28">
        <f t="shared" si="3"/>
        <v>24.99786050492084</v>
      </c>
    </row>
    <row r="54" spans="1:5" ht="53.25" customHeight="1">
      <c r="A54" s="14" t="s">
        <v>103</v>
      </c>
      <c r="B54" s="14" t="s">
        <v>7</v>
      </c>
      <c r="C54" s="18">
        <v>560.78</v>
      </c>
      <c r="D54" s="18">
        <v>140.19</v>
      </c>
      <c r="E54" s="28">
        <f t="shared" si="3"/>
        <v>24.999108384749814</v>
      </c>
    </row>
    <row r="55" spans="1:5" ht="15">
      <c r="A55" s="12" t="s">
        <v>104</v>
      </c>
      <c r="B55" s="13" t="s">
        <v>23</v>
      </c>
      <c r="C55" s="36">
        <f>C57</f>
        <v>6573.2</v>
      </c>
      <c r="D55" s="9">
        <f>D57</f>
        <v>721.26</v>
      </c>
      <c r="E55" s="19">
        <f t="shared" si="3"/>
        <v>10.972737783727865</v>
      </c>
    </row>
    <row r="56" spans="1:5" ht="105">
      <c r="A56" s="14" t="s">
        <v>105</v>
      </c>
      <c r="B56" s="14" t="s">
        <v>106</v>
      </c>
      <c r="C56" s="47">
        <v>0</v>
      </c>
      <c r="D56" s="46">
        <v>0</v>
      </c>
      <c r="E56" s="49"/>
    </row>
    <row r="57" spans="1:5" ht="39">
      <c r="A57" s="14" t="s">
        <v>107</v>
      </c>
      <c r="B57" s="14" t="s">
        <v>12</v>
      </c>
      <c r="C57" s="18">
        <v>6573.2</v>
      </c>
      <c r="D57" s="18">
        <v>721.26</v>
      </c>
      <c r="E57" s="28">
        <f t="shared" si="3"/>
        <v>10.972737783727865</v>
      </c>
    </row>
    <row r="58" spans="1:5" ht="126.75" customHeight="1">
      <c r="A58" s="12" t="s">
        <v>72</v>
      </c>
      <c r="B58" s="26" t="s">
        <v>41</v>
      </c>
      <c r="C58" s="47">
        <v>0</v>
      </c>
      <c r="D58" s="46">
        <v>0</v>
      </c>
      <c r="E58" s="48"/>
    </row>
    <row r="59" spans="1:5" ht="42.75" customHeight="1">
      <c r="A59" s="14" t="s">
        <v>73</v>
      </c>
      <c r="B59" s="14" t="s">
        <v>40</v>
      </c>
      <c r="C59" s="47">
        <v>0</v>
      </c>
      <c r="D59" s="46">
        <v>0</v>
      </c>
      <c r="E59" s="48"/>
    </row>
    <row r="60" spans="1:5" ht="63" customHeight="1">
      <c r="A60" s="12" t="s">
        <v>74</v>
      </c>
      <c r="B60" s="26" t="s">
        <v>44</v>
      </c>
      <c r="C60" s="44">
        <f>C61</f>
        <v>0</v>
      </c>
      <c r="D60" s="46">
        <v>0</v>
      </c>
      <c r="E60" s="20"/>
    </row>
    <row r="61" spans="1:5" ht="51.75" customHeight="1">
      <c r="A61" s="14" t="s">
        <v>108</v>
      </c>
      <c r="B61" s="14" t="s">
        <v>43</v>
      </c>
      <c r="C61" s="44">
        <v>0</v>
      </c>
      <c r="D61" s="46">
        <v>0</v>
      </c>
      <c r="E61" s="20"/>
    </row>
    <row r="62" spans="1:5" ht="15">
      <c r="A62" s="3"/>
      <c r="B62" s="3" t="s">
        <v>85</v>
      </c>
      <c r="C62" s="32">
        <f>C10+C43</f>
        <v>56338.98</v>
      </c>
      <c r="D62" s="33">
        <f>D10+D43</f>
        <v>13241.95</v>
      </c>
      <c r="E62" s="31">
        <f>D62/C62*100</f>
        <v>23.504064148836203</v>
      </c>
    </row>
    <row r="63" ht="52.5" customHeight="1"/>
  </sheetData>
  <sheetProtection/>
  <mergeCells count="7">
    <mergeCell ref="C2:E2"/>
    <mergeCell ref="C3:E3"/>
    <mergeCell ref="A8:C8"/>
    <mergeCell ref="A7:C7"/>
    <mergeCell ref="A5:C5"/>
    <mergeCell ref="D4:E4"/>
    <mergeCell ref="D5:E5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2017-05-19T06:49:24Z</cp:lastPrinted>
  <dcterms:created xsi:type="dcterms:W3CDTF">2015-07-21T13:23:07Z</dcterms:created>
  <dcterms:modified xsi:type="dcterms:W3CDTF">2017-05-19T07:07:35Z</dcterms:modified>
  <cp:category/>
  <cp:version/>
  <cp:contentType/>
  <cp:contentStatus/>
</cp:coreProperties>
</file>