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<sst xmlns="http://schemas.openxmlformats.org/spreadsheetml/2006/main" count="680" uniqueCount="345">
  <si>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</si>
  <si>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</si>
  <si>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</si>
  <si>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</si>
  <si>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</si>
  <si>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</si>
  <si>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</si>
  <si>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</si>
  <si>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</si>
  <si>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</si>
  <si>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</si>
  <si>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</si>
  <si>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</si>
  <si>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</si>
  <si>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</si>
  <si>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</si>
  <si>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</si>
  <si>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</si>
  <si>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</si>
  <si>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</si>
  <si>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</si>
  <si>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</si>
  <si>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</si>
  <si>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</si>
  <si>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</si>
  <si>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</si>
  <si>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</si>
  <si>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</si>
  <si>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</si>
  <si>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</si>
  <si>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</si>
  <si>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</si>
  <si>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</si>
  <si>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</si>
  <si>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</si>
  <si>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</si>
  <si>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</si>
  <si>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</si>
  <si>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</si>
  <si>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</si>
  <si>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</si>
  <si>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</si>
  <si>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</si>
  <si>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</si>
  <si>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</si>
  <si>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</si>
  <si>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</si>
  <si>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</si>
  <si>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</si>
  <si>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</si>
  <si>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</si>
  <si>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</si>
  <si>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</si>
  <si>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</si>
  <si>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</si>
  <si>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</si>
  <si>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</si>
  <si>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</si>
  <si>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</si>
  <si>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</si>
  <si>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</si>
  <si>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</si>
  <si>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</si>
  <si>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</si>
  <si>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</si>
  <si>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</si>
  <si>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</si>
  <si>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</si>
  <si>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</si>
  <si>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</si>
  <si>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</si>
  <si>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</si>
  <si>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</si>
  <si>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</si>
  <si>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</si>
  <si>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</si>
  <si>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</si>
  <si>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</si>
  <si>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</si>
  <si>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</si>
  <si>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</si>
  <si>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</si>
  <si>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</si>
  <si>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</si>
  <si>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</si>
  <si>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</si>
  <si>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</si>
  <si>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</si>
  <si>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</si>
  <si>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</si>
  <si>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</si>
  <si>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</si>
  <si>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</si>
  <si>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</si>
  <si>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</si>
  <si>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</si>
  <si>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</si>
  <si>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</si>
  <si>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</si>
  <si>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</si>
  <si>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</si>
  <si>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</si>
  <si>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</si>
  <si>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</si>
  <si>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</si>
  <si>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</si>
  <si>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</si>
  <si>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</si>
  <si>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</si>
  <si>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</si>
  <si>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</si>
  <si>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</si>
  <si>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</si>
  <si>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</si>
  <si>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</si>
  <si>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</si>
  <si>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</si>
  <si>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</si>
  <si>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</si>
  <si>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</si>
  <si>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</si>
  <si>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</si>
  <si>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</si>
  <si>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</si>
  <si>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</si>
  <si>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</si>
  <si>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</si>
  <si>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</si>
  <si>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</si>
  <si>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</si>
  <si>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</si>
  <si>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</si>
  <si>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</si>
  <si>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</si>
  <si>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</si>
  <si>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</si>
  <si>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</si>
  <si>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</si>
  <si>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</si>
  <si>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</si>
  <si>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</si>
  <si>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</si>
  <si>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</si>
  <si>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</si>
  <si>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</si>
  <si>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</si>
  <si>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</si>
  <si>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</si>
  <si>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</si>
  <si>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</si>
  <si>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</si>
  <si>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</si>
  <si>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</si>
  <si>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</si>
  <si>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</si>
  <si>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</si>
  <si>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</si>
  <si>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</si>
  <si>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</si>
  <si>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</si>
  <si>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</si>
  <si>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</si>
  <si>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</si>
  <si>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</si>
  <si>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</si>
  <si>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</si>
  <si>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</si>
  <si>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</si>
  <si>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</si>
  <si>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</si>
  <si>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</si>
  <si>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</si>
  <si>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</si>
  <si>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</si>
  <si>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</si>
  <si>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</si>
  <si>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</si>
  <si>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</si>
  <si>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</si>
  <si>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</si>
  <si>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</si>
  <si>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</si>
  <si>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</si>
  <si>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</si>
  <si>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</si>
  <si>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</si>
  <si>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</si>
  <si>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</si>
  <si>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</si>
  <si>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</si>
  <si>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</si>
  <si>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</si>
  <si>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</si>
  <si>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</si>
  <si>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</si>
  <si>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</si>
  <si>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</si>
  <si>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</si>
  <si>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</si>
  <si>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</si>
  <si>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</si>
  <si>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</si>
  <si>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</si>
  <si>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</si>
  <si>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</si>
  <si>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</si>
  <si>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</si>
  <si>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</si>
  <si>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</si>
  <si>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</si>
  <si>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</si>
  <si>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</si>
  <si>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</si>
  <si>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</si>
  <si>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</si>
  <si>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</si>
  <si>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</si>
  <si>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</si>
  <si>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</si>
  <si>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</si>
  <si>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</si>
  <si>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</si>
  <si>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</si>
  <si>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</si>
  <si>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</si>
  <si>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</si>
  <si>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</si>
  <si>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</si>
  <si>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</si>
  <si>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</si>
  <si>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</si>
  <si>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</si>
  <si>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</si>
  <si>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</si>
  <si>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</si>
  <si>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</si>
  <si>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</si>
  <si>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</si>
  <si>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</si>
  <si>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</si>
  <si>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</si>
  <si>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</si>
  <si>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</si>
  <si>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</si>
  <si>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</si>
  <si>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</si>
  <si>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</si>
  <si>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</si>
  <si>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</si>
  <si>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</si>
  <si>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</si>
  <si>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</si>
  <si>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</si>
  <si>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S4530</t>
  </si>
  <si>
    <t>414</t>
  </si>
  <si>
    <t>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</si>
  <si>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71 3 10 74530</t>
  </si>
  <si>
    <t>Вид расходов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</si>
  <si>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</si>
  <si>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к Решению Совета депутатов </t>
  </si>
  <si>
    <t xml:space="preserve">МО Новосветское сельское поселение </t>
  </si>
  <si>
    <t>Гатчинского муниципального района</t>
  </si>
  <si>
    <t>Бюджет     на 2016 год, тыс.руб.</t>
  </si>
  <si>
    <t>Исполнение  за 2016 год    тыс.руб.</t>
  </si>
  <si>
    <t>%  исполнения</t>
  </si>
  <si>
    <t>4,34</t>
  </si>
  <si>
    <t>5299,76</t>
  </si>
  <si>
    <t>1311,49</t>
  </si>
  <si>
    <t>993,78</t>
  </si>
  <si>
    <t>278,96</t>
  </si>
  <si>
    <t>711,43</t>
  </si>
  <si>
    <t>212,12</t>
  </si>
  <si>
    <t>14,05</t>
  </si>
  <si>
    <t>1706,13</t>
  </si>
  <si>
    <t>4,56</t>
  </si>
  <si>
    <t>3,43</t>
  </si>
  <si>
    <t>0</t>
  </si>
  <si>
    <t>64,16</t>
  </si>
  <si>
    <t>32,70</t>
  </si>
  <si>
    <t>36,78</t>
  </si>
  <si>
    <t>106,94</t>
  </si>
  <si>
    <t>15,00</t>
  </si>
  <si>
    <t>12,97</t>
  </si>
  <si>
    <t>16,50</t>
  </si>
  <si>
    <t>53,01</t>
  </si>
  <si>
    <t>1741,10</t>
  </si>
  <si>
    <t>0,00</t>
  </si>
  <si>
    <t>100,00</t>
  </si>
  <si>
    <t>403,86</t>
  </si>
  <si>
    <t>120,74</t>
  </si>
  <si>
    <t>36,18</t>
  </si>
  <si>
    <t>149,87</t>
  </si>
  <si>
    <t>45,21</t>
  </si>
  <si>
    <t>199,99</t>
  </si>
  <si>
    <t>697,53</t>
  </si>
  <si>
    <t>826,85</t>
  </si>
  <si>
    <t>649,06</t>
  </si>
  <si>
    <t>678,37</t>
  </si>
  <si>
    <t>857,30</t>
  </si>
  <si>
    <t>487,16</t>
  </si>
  <si>
    <t>410,78</t>
  </si>
  <si>
    <t>408,00</t>
  </si>
  <si>
    <t>30,00</t>
  </si>
  <si>
    <t>181,28</t>
  </si>
  <si>
    <t>196,99</t>
  </si>
  <si>
    <t>1084,19</t>
  </si>
  <si>
    <t>4194,70</t>
  </si>
  <si>
    <t>3735,19</t>
  </si>
  <si>
    <t>3783,03</t>
  </si>
  <si>
    <t>199,11</t>
  </si>
  <si>
    <t>428,62</t>
  </si>
  <si>
    <t>1260,58</t>
  </si>
  <si>
    <t>3450,00</t>
  </si>
  <si>
    <t>65000,00</t>
  </si>
  <si>
    <t>50,47</t>
  </si>
  <si>
    <t>429,55</t>
  </si>
  <si>
    <t>2153,52</t>
  </si>
  <si>
    <t>3200,38</t>
  </si>
  <si>
    <t>228,50</t>
  </si>
  <si>
    <t>1141,60</t>
  </si>
  <si>
    <t>100,01</t>
  </si>
  <si>
    <t>99,99</t>
  </si>
  <si>
    <t>98,80</t>
  </si>
  <si>
    <t>325,09</t>
  </si>
  <si>
    <t>374,61</t>
  </si>
  <si>
    <t>857,50</t>
  </si>
  <si>
    <t>303,82</t>
  </si>
  <si>
    <t>91,75</t>
  </si>
  <si>
    <t>81,75</t>
  </si>
  <si>
    <t>340,87</t>
  </si>
  <si>
    <t>370,00</t>
  </si>
  <si>
    <t>187,50</t>
  </si>
  <si>
    <t>88,40</t>
  </si>
  <si>
    <t>491,80</t>
  </si>
  <si>
    <t>7403,80</t>
  </si>
  <si>
    <t>479,82</t>
  </si>
  <si>
    <t>344,83</t>
  </si>
  <si>
    <t>312,59</t>
  </si>
  <si>
    <t>3552,78</t>
  </si>
  <si>
    <t>1067,36</t>
  </si>
  <si>
    <t>1528,12</t>
  </si>
  <si>
    <t>1,82</t>
  </si>
  <si>
    <t>по разделам, подразделам, целевым статьям и видам расходов классификации расходов бюджета за 2016 год</t>
  </si>
  <si>
    <t>Приложение 3.2</t>
  </si>
  <si>
    <t>от 30  марта 2017 №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</si>
</sst>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  <numFmt numFmtId="168" formatCode="#,##0.00_ ;\-#,##0.00\ "/>
  </numFmts>
  <fonts count="48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distributed" wrapText="1"/>
    </xf>
    <xf numFmtId="49" fontId="10" fillId="0" borderId="10" xfId="0" applyNumberFormat="1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/>
    </xf>
    <xf numFmtId="49" fontId="5" fillId="34" borderId="10" xfId="0" applyNumberFormat="1" applyFont="1" applyFill="1" applyBorder="1" applyAlignment="1">
      <alignment horizontal="left" vertical="distributed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5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3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 wrapText="1"/>
    </xf>
    <xf numFmtId="168" fontId="5" fillId="0" borderId="10" xfId="59" applyNumberFormat="1" applyFont="1" applyBorder="1" applyAlignment="1">
      <alignment horizontal="right"/>
    </xf>
    <xf numFmtId="43" fontId="5" fillId="0" borderId="10" xfId="59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 vertical="top"/>
    </xf>
    <xf numFmtId="4" fontId="1" fillId="4" borderId="10" xfId="0" applyNumberFormat="1" applyFont="1" applyFill="1" applyBorder="1" applyAlignment="1">
      <alignment horizontal="right"/>
    </xf>
    <xf numFmtId="167" fontId="1" fillId="4" borderId="10" xfId="0" applyNumberFormat="1" applyFont="1" applyFill="1" applyBorder="1" applyAlignment="1">
      <alignment horizontal="right"/>
    </xf>
    <xf numFmtId="49" fontId="8" fillId="35" borderId="10" xfId="0" applyNumberFormat="1" applyFont="1" applyFill="1" applyBorder="1" applyAlignment="1">
      <alignment horizontal="center"/>
    </xf>
    <xf numFmtId="167" fontId="11" fillId="34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33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30.28125" style="1" customWidth="1"/>
    <col min="2" max="2" width="8.00390625" style="14" customWidth="1"/>
    <col min="3" max="3" width="12.28125" style="0" customWidth="1"/>
    <col min="4" max="4" width="7.8515625" style="1" customWidth="1"/>
    <col min="5" max="5" width="10.7109375" style="0" customWidth="1"/>
    <col min="6" max="6" width="11.421875" style="0" customWidth="1"/>
    <col min="7" max="7" width="10.7109375" style="0" customWidth="1"/>
  </cols>
  <sheetData>
    <row r="1" spans="2:7" ht="15" customHeight="1">
      <c r="B1" s="64" t="s">
        <v>258</v>
      </c>
      <c r="C1" s="64"/>
      <c r="D1" s="64"/>
      <c r="E1" s="118" t="s">
        <v>343</v>
      </c>
      <c r="F1" s="123"/>
      <c r="G1" s="123"/>
    </row>
    <row r="2" spans="2:7" ht="15">
      <c r="B2" s="64"/>
      <c r="C2" s="64"/>
      <c r="D2" s="64"/>
      <c r="E2" s="118" t="s">
        <v>259</v>
      </c>
      <c r="F2" s="123"/>
      <c r="G2" s="123"/>
    </row>
    <row r="3" spans="2:7" ht="15">
      <c r="B3" s="64"/>
      <c r="C3" s="64"/>
      <c r="D3" s="64"/>
      <c r="E3" s="118" t="s">
        <v>260</v>
      </c>
      <c r="F3" s="123"/>
      <c r="G3" s="123"/>
    </row>
    <row r="4" spans="2:7" ht="15">
      <c r="B4" s="64"/>
      <c r="C4" s="64"/>
      <c r="D4" s="64"/>
      <c r="E4" s="118" t="s">
        <v>261</v>
      </c>
      <c r="F4" s="123"/>
      <c r="G4" s="123"/>
    </row>
    <row r="5" spans="2:7" ht="15">
      <c r="B5" s="64"/>
      <c r="C5" s="64"/>
      <c r="D5" s="64"/>
      <c r="E5" s="118" t="s">
        <v>344</v>
      </c>
      <c r="F5" s="118"/>
      <c r="G5" s="118"/>
    </row>
    <row r="6" spans="1:7" ht="30" customHeight="1">
      <c r="A6" s="119" t="s">
        <v>35</v>
      </c>
      <c r="B6" s="119"/>
      <c r="C6" s="119"/>
      <c r="D6" s="119"/>
      <c r="E6" s="119"/>
      <c r="F6" s="119"/>
      <c r="G6" s="119"/>
    </row>
    <row r="7" spans="1:7" ht="15" customHeight="1">
      <c r="A7" s="120" t="s">
        <v>36</v>
      </c>
      <c r="B7" s="120"/>
      <c r="C7" s="120"/>
      <c r="D7" s="120"/>
      <c r="E7" s="120"/>
      <c r="F7" s="120"/>
      <c r="G7" s="120"/>
    </row>
    <row r="8" spans="1:7" ht="33" customHeight="1">
      <c r="A8" s="121" t="s">
        <v>342</v>
      </c>
      <c r="B8" s="121"/>
      <c r="C8" s="121"/>
      <c r="D8" s="121"/>
      <c r="E8" s="121"/>
      <c r="F8" s="121"/>
      <c r="G8" s="121"/>
    </row>
    <row r="9" spans="1:4" ht="28.5" customHeight="1">
      <c r="A9" s="122"/>
      <c r="B9" s="122"/>
      <c r="C9" s="122"/>
      <c r="D9" s="122"/>
    </row>
    <row r="10" spans="1:5" ht="15" customHeight="1" hidden="1">
      <c r="A10" s="7" t="s">
        <v>13</v>
      </c>
      <c r="B10" s="8" t="s">
        <v>14</v>
      </c>
      <c r="C10" s="8" t="s">
        <v>15</v>
      </c>
      <c r="D10" s="7"/>
      <c r="E10" s="9" t="s">
        <v>16</v>
      </c>
    </row>
    <row r="11" spans="1:7" ht="63.75" customHeight="1">
      <c r="A11" s="12" t="s">
        <v>39</v>
      </c>
      <c r="B11" s="17" t="s">
        <v>197</v>
      </c>
      <c r="C11" s="17" t="s">
        <v>40</v>
      </c>
      <c r="D11" s="16" t="s">
        <v>257</v>
      </c>
      <c r="E11" s="63" t="s">
        <v>262</v>
      </c>
      <c r="F11" s="17" t="s">
        <v>263</v>
      </c>
      <c r="G11" s="62" t="s">
        <v>264</v>
      </c>
    </row>
    <row r="12" spans="1:7" ht="32.25" customHeight="1">
      <c r="A12" s="117" t="s">
        <v>48</v>
      </c>
      <c r="B12" s="107"/>
      <c r="C12" s="107"/>
      <c r="D12" s="107"/>
      <c r="E12" s="108">
        <f>E13+E64+E69+E76+E100+E147+E154+E158+E166</f>
        <v>135814.12</v>
      </c>
      <c r="F12" s="108">
        <f>F13+F64+F69+F76+F100+F147+F154+F158+F166</f>
        <v>128324.73</v>
      </c>
      <c r="G12" s="109">
        <f>F12/E12*100</f>
        <v>94.48555864441782</v>
      </c>
    </row>
    <row r="13" spans="1:9" ht="18" customHeight="1">
      <c r="A13" s="18" t="s">
        <v>49</v>
      </c>
      <c r="B13" s="69" t="s">
        <v>50</v>
      </c>
      <c r="C13" s="100" t="s">
        <v>0</v>
      </c>
      <c r="D13" s="100" t="s">
        <v>0</v>
      </c>
      <c r="E13" s="74">
        <f>E14+E17+E33+E36</f>
        <v>14232.43</v>
      </c>
      <c r="F13" s="74">
        <f>F14+F17+F33+F36</f>
        <v>13623.89</v>
      </c>
      <c r="G13" s="106">
        <f aca="true" t="shared" si="0" ref="G13:G76">F13/E13*100</f>
        <v>95.72427196199102</v>
      </c>
      <c r="I13" s="6"/>
    </row>
    <row r="14" spans="1:7" ht="54" customHeight="1">
      <c r="A14" s="19" t="s">
        <v>26</v>
      </c>
      <c r="B14" s="70" t="s">
        <v>27</v>
      </c>
      <c r="C14" s="86"/>
      <c r="D14" s="100"/>
      <c r="E14" s="74">
        <f>E15</f>
        <v>200</v>
      </c>
      <c r="F14" s="74" t="str">
        <f>F15</f>
        <v>4,34</v>
      </c>
      <c r="G14" s="106">
        <f t="shared" si="0"/>
        <v>2.17</v>
      </c>
    </row>
    <row r="15" spans="1:7" ht="51.75" customHeight="1">
      <c r="A15" s="3" t="s">
        <v>172</v>
      </c>
      <c r="B15" s="28" t="s">
        <v>27</v>
      </c>
      <c r="C15" s="78" t="s">
        <v>106</v>
      </c>
      <c r="D15" s="81"/>
      <c r="E15" s="27">
        <f>E16</f>
        <v>200</v>
      </c>
      <c r="F15" s="27" t="str">
        <f>F16</f>
        <v>4,34</v>
      </c>
      <c r="G15" s="111">
        <f t="shared" si="0"/>
        <v>2.17</v>
      </c>
    </row>
    <row r="16" spans="1:7" ht="52.5" customHeight="1">
      <c r="A16" s="116" t="s">
        <v>37</v>
      </c>
      <c r="B16" s="66" t="s">
        <v>27</v>
      </c>
      <c r="C16" s="78" t="s">
        <v>106</v>
      </c>
      <c r="D16" s="75" t="s">
        <v>44</v>
      </c>
      <c r="E16" s="55">
        <v>200</v>
      </c>
      <c r="F16" s="75" t="s">
        <v>265</v>
      </c>
      <c r="G16" s="111">
        <f t="shared" si="0"/>
        <v>2.17</v>
      </c>
    </row>
    <row r="17" spans="1:12" ht="107.25" customHeight="1">
      <c r="A17" s="20" t="s">
        <v>51</v>
      </c>
      <c r="B17" s="68" t="s">
        <v>12</v>
      </c>
      <c r="C17" s="49"/>
      <c r="D17" s="75"/>
      <c r="E17" s="53">
        <f>E18</f>
        <v>10723.900000000001</v>
      </c>
      <c r="F17" s="53">
        <f>F18</f>
        <v>10535.71</v>
      </c>
      <c r="G17" s="106">
        <f t="shared" si="0"/>
        <v>98.24513469912995</v>
      </c>
      <c r="H17" s="10"/>
      <c r="I17" s="10"/>
      <c r="J17" s="10"/>
      <c r="K17" s="10"/>
      <c r="L17" s="10"/>
    </row>
    <row r="18" spans="1:7" ht="26.25" customHeight="1">
      <c r="A18" s="15" t="s">
        <v>52</v>
      </c>
      <c r="B18" s="112" t="s">
        <v>12</v>
      </c>
      <c r="C18" s="113"/>
      <c r="D18" s="114"/>
      <c r="E18" s="115">
        <f>E19+E26</f>
        <v>10723.900000000001</v>
      </c>
      <c r="F18" s="115">
        <f>F19+F26</f>
        <v>10535.71</v>
      </c>
      <c r="G18" s="111">
        <f t="shared" si="0"/>
        <v>98.24513469912995</v>
      </c>
    </row>
    <row r="19" spans="1:7" ht="27" customHeight="1">
      <c r="A19" s="21" t="s">
        <v>53</v>
      </c>
      <c r="B19" s="67" t="s">
        <v>12</v>
      </c>
      <c r="C19" s="52" t="s">
        <v>107</v>
      </c>
      <c r="D19" s="81"/>
      <c r="E19" s="27">
        <f>E20+E23</f>
        <v>8061.040000000001</v>
      </c>
      <c r="F19" s="27">
        <f>F20+F23</f>
        <v>7883.99</v>
      </c>
      <c r="G19" s="111">
        <f t="shared" si="0"/>
        <v>97.80363327808817</v>
      </c>
    </row>
    <row r="20" spans="1:7" ht="55.5" customHeight="1">
      <c r="A20" s="21" t="s">
        <v>101</v>
      </c>
      <c r="B20" s="67" t="s">
        <v>12</v>
      </c>
      <c r="C20" s="52" t="s">
        <v>108</v>
      </c>
      <c r="D20" s="52"/>
      <c r="E20" s="55">
        <f>E21+E22</f>
        <v>6766.900000000001</v>
      </c>
      <c r="F20" s="55">
        <f>F21+F22</f>
        <v>6611.25</v>
      </c>
      <c r="G20" s="111">
        <f t="shared" si="0"/>
        <v>97.69983301068436</v>
      </c>
    </row>
    <row r="21" spans="1:7" ht="30" customHeight="1">
      <c r="A21" s="22" t="s">
        <v>109</v>
      </c>
      <c r="B21" s="66" t="s">
        <v>12</v>
      </c>
      <c r="C21" s="52" t="s">
        <v>108</v>
      </c>
      <c r="D21" s="75" t="s">
        <v>54</v>
      </c>
      <c r="E21" s="27">
        <v>5300.26</v>
      </c>
      <c r="F21" s="75" t="s">
        <v>266</v>
      </c>
      <c r="G21" s="111">
        <f t="shared" si="0"/>
        <v>99.99056650051129</v>
      </c>
    </row>
    <row r="22" spans="1:7" ht="56.25" customHeight="1">
      <c r="A22" s="22" t="s">
        <v>113</v>
      </c>
      <c r="B22" s="66" t="s">
        <v>12</v>
      </c>
      <c r="C22" s="52" t="s">
        <v>108</v>
      </c>
      <c r="D22" s="75" t="s">
        <v>110</v>
      </c>
      <c r="E22" s="27">
        <v>1466.64</v>
      </c>
      <c r="F22" s="75" t="s">
        <v>267</v>
      </c>
      <c r="G22" s="111">
        <f t="shared" si="0"/>
        <v>89.4213985708831</v>
      </c>
    </row>
    <row r="23" spans="1:7" ht="42" customHeight="1">
      <c r="A23" s="22" t="s">
        <v>102</v>
      </c>
      <c r="B23" s="67" t="s">
        <v>12</v>
      </c>
      <c r="C23" s="52" t="s">
        <v>111</v>
      </c>
      <c r="D23" s="52"/>
      <c r="E23" s="55">
        <f>E24+E25</f>
        <v>1294.14</v>
      </c>
      <c r="F23" s="55">
        <f>F24+F25</f>
        <v>1272.74</v>
      </c>
      <c r="G23" s="111">
        <f t="shared" si="0"/>
        <v>98.3463921986802</v>
      </c>
    </row>
    <row r="24" spans="1:7" ht="28.5" customHeight="1">
      <c r="A24" s="22" t="s">
        <v>109</v>
      </c>
      <c r="B24" s="67" t="s">
        <v>12</v>
      </c>
      <c r="C24" s="52" t="s">
        <v>111</v>
      </c>
      <c r="D24" s="52" t="s">
        <v>54</v>
      </c>
      <c r="E24" s="55">
        <v>993.96</v>
      </c>
      <c r="F24" s="52" t="s">
        <v>268</v>
      </c>
      <c r="G24" s="111">
        <f t="shared" si="0"/>
        <v>99.9818906193408</v>
      </c>
    </row>
    <row r="25" spans="1:7" ht="57" customHeight="1">
      <c r="A25" s="22" t="s">
        <v>113</v>
      </c>
      <c r="B25" s="67" t="s">
        <v>12</v>
      </c>
      <c r="C25" s="52" t="s">
        <v>111</v>
      </c>
      <c r="D25" s="52" t="s">
        <v>110</v>
      </c>
      <c r="E25" s="55">
        <v>300.18</v>
      </c>
      <c r="F25" s="52" t="s">
        <v>269</v>
      </c>
      <c r="G25" s="111">
        <f t="shared" si="0"/>
        <v>92.93090812179358</v>
      </c>
    </row>
    <row r="26" spans="1:7" ht="54.75" customHeight="1">
      <c r="A26" s="23" t="s">
        <v>103</v>
      </c>
      <c r="B26" s="67" t="s">
        <v>12</v>
      </c>
      <c r="C26" s="52" t="s">
        <v>112</v>
      </c>
      <c r="D26" s="52" t="s">
        <v>55</v>
      </c>
      <c r="E26" s="55">
        <f>E27+E28+E29+E30+E31+E32</f>
        <v>2662.8599999999997</v>
      </c>
      <c r="F26" s="55">
        <f>F27+F28+F29+F30+F31+F32</f>
        <v>2651.72</v>
      </c>
      <c r="G26" s="111">
        <f t="shared" si="0"/>
        <v>99.5816528093854</v>
      </c>
    </row>
    <row r="27" spans="1:7" ht="30" customHeight="1">
      <c r="A27" s="22" t="s">
        <v>109</v>
      </c>
      <c r="B27" s="67" t="s">
        <v>12</v>
      </c>
      <c r="C27" s="52" t="s">
        <v>112</v>
      </c>
      <c r="D27" s="52" t="s">
        <v>54</v>
      </c>
      <c r="E27" s="55">
        <v>712.92</v>
      </c>
      <c r="F27" s="52" t="s">
        <v>270</v>
      </c>
      <c r="G27" s="111">
        <f t="shared" si="0"/>
        <v>99.79100039275095</v>
      </c>
    </row>
    <row r="28" spans="1:7" ht="57" customHeight="1">
      <c r="A28" s="22" t="s">
        <v>113</v>
      </c>
      <c r="B28" s="67" t="s">
        <v>12</v>
      </c>
      <c r="C28" s="52" t="s">
        <v>112</v>
      </c>
      <c r="D28" s="52" t="s">
        <v>110</v>
      </c>
      <c r="E28" s="55">
        <v>215.31</v>
      </c>
      <c r="F28" s="52" t="s">
        <v>271</v>
      </c>
      <c r="G28" s="111">
        <f t="shared" si="0"/>
        <v>98.51841530816033</v>
      </c>
    </row>
    <row r="29" spans="1:7" ht="30" customHeight="1">
      <c r="A29" s="22" t="s">
        <v>87</v>
      </c>
      <c r="B29" s="67" t="s">
        <v>12</v>
      </c>
      <c r="C29" s="52" t="s">
        <v>112</v>
      </c>
      <c r="D29" s="52" t="s">
        <v>88</v>
      </c>
      <c r="E29" s="55">
        <v>14.05</v>
      </c>
      <c r="F29" s="52" t="s">
        <v>272</v>
      </c>
      <c r="G29" s="111">
        <f t="shared" si="0"/>
        <v>100</v>
      </c>
    </row>
    <row r="30" spans="1:7" ht="42" customHeight="1">
      <c r="A30" s="22" t="s">
        <v>1</v>
      </c>
      <c r="B30" s="67" t="s">
        <v>12</v>
      </c>
      <c r="C30" s="52" t="s">
        <v>112</v>
      </c>
      <c r="D30" s="52" t="s">
        <v>2</v>
      </c>
      <c r="E30" s="55">
        <v>1711.58</v>
      </c>
      <c r="F30" s="52" t="s">
        <v>273</v>
      </c>
      <c r="G30" s="111">
        <f t="shared" si="0"/>
        <v>99.68158076163546</v>
      </c>
    </row>
    <row r="31" spans="1:7" ht="26.25" customHeight="1">
      <c r="A31" s="22" t="s">
        <v>89</v>
      </c>
      <c r="B31" s="67" t="s">
        <v>12</v>
      </c>
      <c r="C31" s="52" t="s">
        <v>112</v>
      </c>
      <c r="D31" s="52" t="s">
        <v>90</v>
      </c>
      <c r="E31" s="55">
        <v>5</v>
      </c>
      <c r="F31" s="52" t="s">
        <v>274</v>
      </c>
      <c r="G31" s="111">
        <f t="shared" si="0"/>
        <v>91.19999999999999</v>
      </c>
    </row>
    <row r="32" spans="1:7" ht="15" customHeight="1">
      <c r="A32" s="22" t="s">
        <v>85</v>
      </c>
      <c r="B32" s="67" t="s">
        <v>12</v>
      </c>
      <c r="C32" s="52" t="s">
        <v>112</v>
      </c>
      <c r="D32" s="52" t="s">
        <v>86</v>
      </c>
      <c r="E32" s="55">
        <v>4</v>
      </c>
      <c r="F32" s="52" t="s">
        <v>275</v>
      </c>
      <c r="G32" s="111">
        <f t="shared" si="0"/>
        <v>85.75</v>
      </c>
    </row>
    <row r="33" spans="1:7" ht="27.75" customHeight="1">
      <c r="A33" s="20" t="s">
        <v>41</v>
      </c>
      <c r="B33" s="68" t="s">
        <v>31</v>
      </c>
      <c r="C33" s="77"/>
      <c r="D33" s="52"/>
      <c r="E33" s="76">
        <f>E34</f>
        <v>100</v>
      </c>
      <c r="F33" s="76" t="str">
        <f>F34</f>
        <v>0</v>
      </c>
      <c r="G33" s="106">
        <f t="shared" si="0"/>
        <v>0</v>
      </c>
    </row>
    <row r="34" spans="1:7" ht="39" customHeight="1">
      <c r="A34" s="22" t="s">
        <v>173</v>
      </c>
      <c r="B34" s="67" t="s">
        <v>31</v>
      </c>
      <c r="C34" s="52" t="s">
        <v>115</v>
      </c>
      <c r="D34" s="52"/>
      <c r="E34" s="27">
        <f>E35</f>
        <v>100</v>
      </c>
      <c r="F34" s="27" t="str">
        <f>F35</f>
        <v>0</v>
      </c>
      <c r="G34" s="111">
        <f t="shared" si="0"/>
        <v>0</v>
      </c>
    </row>
    <row r="35" spans="1:7" ht="13.5">
      <c r="A35" s="22" t="s">
        <v>97</v>
      </c>
      <c r="B35" s="67" t="s">
        <v>31</v>
      </c>
      <c r="C35" s="52" t="s">
        <v>115</v>
      </c>
      <c r="D35" s="52" t="s">
        <v>58</v>
      </c>
      <c r="E35" s="27">
        <v>100</v>
      </c>
      <c r="F35" s="52" t="s">
        <v>276</v>
      </c>
      <c r="G35" s="111">
        <f t="shared" si="0"/>
        <v>0</v>
      </c>
    </row>
    <row r="36" spans="1:7" ht="26.25">
      <c r="A36" s="19" t="s">
        <v>7</v>
      </c>
      <c r="B36" s="70" t="s">
        <v>8</v>
      </c>
      <c r="C36" s="101"/>
      <c r="D36" s="78"/>
      <c r="E36" s="76">
        <f>E37+E45+E47+E50+E52+E54+E56+E58+E62</f>
        <v>3208.5299999999997</v>
      </c>
      <c r="F36" s="76">
        <f>F37+F45+F47+F50+F52+F54+F56+F58+F62</f>
        <v>3083.84</v>
      </c>
      <c r="G36" s="106">
        <f t="shared" si="0"/>
        <v>96.11379666077613</v>
      </c>
    </row>
    <row r="37" spans="1:7" ht="13.5">
      <c r="A37" s="22" t="s">
        <v>56</v>
      </c>
      <c r="B37" s="66" t="s">
        <v>8</v>
      </c>
      <c r="C37" s="101" t="s">
        <v>116</v>
      </c>
      <c r="D37" s="82"/>
      <c r="E37" s="80">
        <f>E38</f>
        <v>469.47999999999996</v>
      </c>
      <c r="F37" s="80">
        <f>F38</f>
        <v>469.47999999999996</v>
      </c>
      <c r="G37" s="111">
        <f t="shared" si="0"/>
        <v>100</v>
      </c>
    </row>
    <row r="38" spans="1:7" ht="13.5">
      <c r="A38" s="22" t="s">
        <v>98</v>
      </c>
      <c r="B38" s="66" t="s">
        <v>8</v>
      </c>
      <c r="C38" s="101" t="s">
        <v>116</v>
      </c>
      <c r="D38" s="82" t="s">
        <v>57</v>
      </c>
      <c r="E38" s="80">
        <f>E39+E40+E41+E42+E43+E44</f>
        <v>469.47999999999996</v>
      </c>
      <c r="F38" s="80">
        <f>F39+F40+F41+F42+F43+F44</f>
        <v>469.47999999999996</v>
      </c>
      <c r="G38" s="111">
        <f t="shared" si="0"/>
        <v>100</v>
      </c>
    </row>
    <row r="39" spans="1:7" ht="26.25">
      <c r="A39" s="24" t="s">
        <v>45</v>
      </c>
      <c r="B39" s="67" t="s">
        <v>8</v>
      </c>
      <c r="C39" s="101" t="s">
        <v>117</v>
      </c>
      <c r="D39" s="75" t="s">
        <v>57</v>
      </c>
      <c r="E39" s="27">
        <v>154.9</v>
      </c>
      <c r="F39" s="97">
        <v>154.9</v>
      </c>
      <c r="G39" s="111">
        <f t="shared" si="0"/>
        <v>100</v>
      </c>
    </row>
    <row r="40" spans="1:7" ht="39">
      <c r="A40" s="24" t="s">
        <v>4</v>
      </c>
      <c r="B40" s="67" t="s">
        <v>8</v>
      </c>
      <c r="C40" s="101" t="s">
        <v>118</v>
      </c>
      <c r="D40" s="81" t="s">
        <v>57</v>
      </c>
      <c r="E40" s="27">
        <v>64.16</v>
      </c>
      <c r="F40" s="81" t="s">
        <v>277</v>
      </c>
      <c r="G40" s="111">
        <f t="shared" si="0"/>
        <v>100</v>
      </c>
    </row>
    <row r="41" spans="1:7" ht="26.25">
      <c r="A41" s="24" t="s">
        <v>93</v>
      </c>
      <c r="B41" s="67" t="s">
        <v>8</v>
      </c>
      <c r="C41" s="101" t="s">
        <v>119</v>
      </c>
      <c r="D41" s="78" t="s">
        <v>57</v>
      </c>
      <c r="E41" s="27">
        <v>32.7</v>
      </c>
      <c r="F41" s="78" t="s">
        <v>278</v>
      </c>
      <c r="G41" s="111">
        <f t="shared" si="0"/>
        <v>100</v>
      </c>
    </row>
    <row r="42" spans="1:7" ht="39">
      <c r="A42" s="24" t="s">
        <v>5</v>
      </c>
      <c r="B42" s="67" t="s">
        <v>8</v>
      </c>
      <c r="C42" s="101" t="s">
        <v>120</v>
      </c>
      <c r="D42" s="78" t="s">
        <v>57</v>
      </c>
      <c r="E42" s="27">
        <v>36.78</v>
      </c>
      <c r="F42" s="78" t="s">
        <v>279</v>
      </c>
      <c r="G42" s="111">
        <f t="shared" si="0"/>
        <v>100</v>
      </c>
    </row>
    <row r="43" spans="1:7" ht="30.75" customHeight="1">
      <c r="A43" s="24" t="s">
        <v>6</v>
      </c>
      <c r="B43" s="67" t="s">
        <v>8</v>
      </c>
      <c r="C43" s="101" t="s">
        <v>121</v>
      </c>
      <c r="D43" s="82" t="s">
        <v>57</v>
      </c>
      <c r="E43" s="27">
        <v>74</v>
      </c>
      <c r="F43" s="98">
        <v>74</v>
      </c>
      <c r="G43" s="111">
        <f t="shared" si="0"/>
        <v>100</v>
      </c>
    </row>
    <row r="44" spans="1:7" ht="26.25">
      <c r="A44" s="24" t="s">
        <v>94</v>
      </c>
      <c r="B44" s="66" t="s">
        <v>8</v>
      </c>
      <c r="C44" s="101" t="s">
        <v>122</v>
      </c>
      <c r="D44" s="82" t="s">
        <v>57</v>
      </c>
      <c r="E44" s="27">
        <v>106.94</v>
      </c>
      <c r="F44" s="82" t="s">
        <v>280</v>
      </c>
      <c r="G44" s="111">
        <f t="shared" si="0"/>
        <v>100</v>
      </c>
    </row>
    <row r="45" spans="1:7" ht="66">
      <c r="A45" s="2" t="s">
        <v>174</v>
      </c>
      <c r="B45" s="26" t="s">
        <v>8</v>
      </c>
      <c r="C45" s="49" t="s">
        <v>123</v>
      </c>
      <c r="D45" s="49"/>
      <c r="E45" s="27">
        <f>E46</f>
        <v>115</v>
      </c>
      <c r="F45" s="27">
        <f>F46</f>
        <v>115</v>
      </c>
      <c r="G45" s="111">
        <f t="shared" si="0"/>
        <v>100</v>
      </c>
    </row>
    <row r="46" spans="1:7" ht="52.5">
      <c r="A46" s="25" t="s">
        <v>1</v>
      </c>
      <c r="B46" s="26" t="s">
        <v>8</v>
      </c>
      <c r="C46" s="49" t="s">
        <v>123</v>
      </c>
      <c r="D46" s="49">
        <v>244</v>
      </c>
      <c r="E46" s="27">
        <v>115</v>
      </c>
      <c r="F46" s="49">
        <v>115</v>
      </c>
      <c r="G46" s="111">
        <f t="shared" si="0"/>
        <v>100</v>
      </c>
    </row>
    <row r="47" spans="1:7" ht="39">
      <c r="A47" s="24" t="s">
        <v>38</v>
      </c>
      <c r="B47" s="28" t="s">
        <v>8</v>
      </c>
      <c r="C47" s="78" t="s">
        <v>124</v>
      </c>
      <c r="D47" s="78"/>
      <c r="E47" s="27">
        <f>E48+E49</f>
        <v>47.92</v>
      </c>
      <c r="F47" s="27">
        <f>F48+F49</f>
        <v>27.97</v>
      </c>
      <c r="G47" s="111">
        <f t="shared" si="0"/>
        <v>58.368113522537556</v>
      </c>
    </row>
    <row r="48" spans="1:7" ht="52.5">
      <c r="A48" s="22" t="s">
        <v>1</v>
      </c>
      <c r="B48" s="28" t="s">
        <v>8</v>
      </c>
      <c r="C48" s="78" t="s">
        <v>124</v>
      </c>
      <c r="D48" s="78" t="s">
        <v>2</v>
      </c>
      <c r="E48" s="27">
        <v>34.95</v>
      </c>
      <c r="F48" s="78" t="s">
        <v>281</v>
      </c>
      <c r="G48" s="111">
        <f t="shared" si="0"/>
        <v>42.918454935622314</v>
      </c>
    </row>
    <row r="49" spans="1:7" ht="13.5">
      <c r="A49" s="22" t="s">
        <v>85</v>
      </c>
      <c r="B49" s="28" t="s">
        <v>8</v>
      </c>
      <c r="C49" s="78" t="s">
        <v>124</v>
      </c>
      <c r="D49" s="78" t="s">
        <v>86</v>
      </c>
      <c r="E49" s="27">
        <v>12.97</v>
      </c>
      <c r="F49" s="78" t="s">
        <v>282</v>
      </c>
      <c r="G49" s="111">
        <f t="shared" si="0"/>
        <v>100</v>
      </c>
    </row>
    <row r="50" spans="1:7" ht="90.75" customHeight="1">
      <c r="A50" s="25" t="s">
        <v>175</v>
      </c>
      <c r="B50" s="66" t="s">
        <v>8</v>
      </c>
      <c r="C50" s="49" t="s">
        <v>125</v>
      </c>
      <c r="D50" s="78"/>
      <c r="E50" s="27">
        <f>E51</f>
        <v>25</v>
      </c>
      <c r="F50" s="27" t="str">
        <f>F51</f>
        <v>16,50</v>
      </c>
      <c r="G50" s="111">
        <f t="shared" si="0"/>
        <v>66</v>
      </c>
    </row>
    <row r="51" spans="1:7" ht="52.5">
      <c r="A51" s="25" t="s">
        <v>1</v>
      </c>
      <c r="B51" s="66" t="s">
        <v>8</v>
      </c>
      <c r="C51" s="49" t="s">
        <v>125</v>
      </c>
      <c r="D51" s="83" t="s">
        <v>2</v>
      </c>
      <c r="E51" s="55">
        <v>25</v>
      </c>
      <c r="F51" s="83" t="s">
        <v>283</v>
      </c>
      <c r="G51" s="111">
        <f t="shared" si="0"/>
        <v>66</v>
      </c>
    </row>
    <row r="52" spans="1:7" ht="52.5">
      <c r="A52" s="25" t="s">
        <v>176</v>
      </c>
      <c r="B52" s="66" t="s">
        <v>8</v>
      </c>
      <c r="C52" s="49" t="s">
        <v>127</v>
      </c>
      <c r="D52" s="83"/>
      <c r="E52" s="55">
        <f>E53</f>
        <v>60</v>
      </c>
      <c r="F52" s="55" t="str">
        <f>F53</f>
        <v>53,01</v>
      </c>
      <c r="G52" s="111">
        <f t="shared" si="0"/>
        <v>88.35</v>
      </c>
    </row>
    <row r="53" spans="1:7" ht="52.5">
      <c r="A53" s="25" t="s">
        <v>1</v>
      </c>
      <c r="B53" s="66" t="s">
        <v>8</v>
      </c>
      <c r="C53" s="49" t="s">
        <v>127</v>
      </c>
      <c r="D53" s="83" t="s">
        <v>2</v>
      </c>
      <c r="E53" s="55">
        <v>60</v>
      </c>
      <c r="F53" s="83" t="s">
        <v>284</v>
      </c>
      <c r="G53" s="111">
        <f t="shared" si="0"/>
        <v>88.35</v>
      </c>
    </row>
    <row r="54" spans="1:7" ht="66">
      <c r="A54" s="25" t="s">
        <v>126</v>
      </c>
      <c r="B54" s="66" t="s">
        <v>8</v>
      </c>
      <c r="C54" s="49" t="s">
        <v>205</v>
      </c>
      <c r="D54" s="83"/>
      <c r="E54" s="55">
        <f>E55</f>
        <v>50</v>
      </c>
      <c r="F54" s="55" t="str">
        <f>F55</f>
        <v>0,00</v>
      </c>
      <c r="G54" s="111">
        <f t="shared" si="0"/>
        <v>0</v>
      </c>
    </row>
    <row r="55" spans="1:7" ht="66">
      <c r="A55" s="25" t="s">
        <v>177</v>
      </c>
      <c r="B55" s="66" t="s">
        <v>8</v>
      </c>
      <c r="C55" s="49" t="s">
        <v>205</v>
      </c>
      <c r="D55" s="83" t="s">
        <v>2</v>
      </c>
      <c r="E55" s="55">
        <v>50</v>
      </c>
      <c r="F55" s="83" t="s">
        <v>286</v>
      </c>
      <c r="G55" s="111">
        <f t="shared" si="0"/>
        <v>0</v>
      </c>
    </row>
    <row r="56" spans="1:7" ht="78.75">
      <c r="A56" s="25" t="s">
        <v>178</v>
      </c>
      <c r="B56" s="66" t="s">
        <v>8</v>
      </c>
      <c r="C56" s="49" t="s">
        <v>128</v>
      </c>
      <c r="D56" s="84"/>
      <c r="E56" s="55">
        <f>E57</f>
        <v>1780.35</v>
      </c>
      <c r="F56" s="55" t="str">
        <f>F57</f>
        <v>1741,10</v>
      </c>
      <c r="G56" s="111">
        <f t="shared" si="0"/>
        <v>97.7953773134496</v>
      </c>
    </row>
    <row r="57" spans="1:7" ht="52.5">
      <c r="A57" s="25" t="s">
        <v>1</v>
      </c>
      <c r="B57" s="66" t="s">
        <v>8</v>
      </c>
      <c r="C57" s="49" t="s">
        <v>128</v>
      </c>
      <c r="D57" s="84" t="s">
        <v>2</v>
      </c>
      <c r="E57" s="55">
        <v>1780.35</v>
      </c>
      <c r="F57" s="84" t="s">
        <v>285</v>
      </c>
      <c r="G57" s="111">
        <f t="shared" si="0"/>
        <v>97.7953773134496</v>
      </c>
    </row>
    <row r="58" spans="1:7" ht="78.75">
      <c r="A58" s="25" t="s">
        <v>179</v>
      </c>
      <c r="B58" s="66" t="s">
        <v>8</v>
      </c>
      <c r="C58" s="49" t="s">
        <v>216</v>
      </c>
      <c r="D58" s="84"/>
      <c r="E58" s="55">
        <f>E59+E60+E61</f>
        <v>560.78</v>
      </c>
      <c r="F58" s="55">
        <f>F59+F60+F61</f>
        <v>560.78</v>
      </c>
      <c r="G58" s="111">
        <f t="shared" si="0"/>
        <v>100</v>
      </c>
    </row>
    <row r="59" spans="1:7" ht="52.5">
      <c r="A59" s="25" t="s">
        <v>1</v>
      </c>
      <c r="B59" s="66" t="s">
        <v>8</v>
      </c>
      <c r="C59" s="49" t="s">
        <v>129</v>
      </c>
      <c r="D59" s="84" t="s">
        <v>2</v>
      </c>
      <c r="E59" s="55">
        <v>36.18</v>
      </c>
      <c r="F59" s="84" t="s">
        <v>290</v>
      </c>
      <c r="G59" s="111">
        <f t="shared" si="0"/>
        <v>100</v>
      </c>
    </row>
    <row r="60" spans="1:7" ht="30" customHeight="1">
      <c r="A60" s="25" t="s">
        <v>109</v>
      </c>
      <c r="B60" s="66" t="s">
        <v>8</v>
      </c>
      <c r="C60" s="49" t="s">
        <v>217</v>
      </c>
      <c r="D60" s="84" t="s">
        <v>54</v>
      </c>
      <c r="E60" s="55">
        <v>403.86</v>
      </c>
      <c r="F60" s="84" t="s">
        <v>288</v>
      </c>
      <c r="G60" s="111">
        <f t="shared" si="0"/>
        <v>100</v>
      </c>
    </row>
    <row r="61" spans="1:7" ht="55.5" customHeight="1">
      <c r="A61" s="22" t="s">
        <v>113</v>
      </c>
      <c r="B61" s="66" t="s">
        <v>8</v>
      </c>
      <c r="C61" s="49" t="s">
        <v>217</v>
      </c>
      <c r="D61" s="84" t="s">
        <v>110</v>
      </c>
      <c r="E61" s="55">
        <v>120.74</v>
      </c>
      <c r="F61" s="84" t="s">
        <v>289</v>
      </c>
      <c r="G61" s="111">
        <f t="shared" si="0"/>
        <v>100</v>
      </c>
    </row>
    <row r="62" spans="1:7" ht="42.75" customHeight="1">
      <c r="A62" s="22" t="s">
        <v>218</v>
      </c>
      <c r="B62" s="66" t="s">
        <v>8</v>
      </c>
      <c r="C62" s="49" t="s">
        <v>219</v>
      </c>
      <c r="D62" s="84"/>
      <c r="E62" s="55">
        <f>E63</f>
        <v>100</v>
      </c>
      <c r="F62" s="55" t="str">
        <f>F63</f>
        <v>100,00</v>
      </c>
      <c r="G62" s="111">
        <f t="shared" si="0"/>
        <v>100</v>
      </c>
    </row>
    <row r="63" spans="1:7" ht="45" customHeight="1">
      <c r="A63" s="25" t="s">
        <v>1</v>
      </c>
      <c r="B63" s="66" t="s">
        <v>8</v>
      </c>
      <c r="C63" s="49" t="s">
        <v>219</v>
      </c>
      <c r="D63" s="84" t="s">
        <v>2</v>
      </c>
      <c r="E63" s="55">
        <v>100</v>
      </c>
      <c r="F63" s="84" t="s">
        <v>287</v>
      </c>
      <c r="G63" s="111">
        <f t="shared" si="0"/>
        <v>100</v>
      </c>
    </row>
    <row r="64" spans="1:7" ht="26.25">
      <c r="A64" s="29" t="s">
        <v>32</v>
      </c>
      <c r="B64" s="69" t="s">
        <v>33</v>
      </c>
      <c r="C64" s="100"/>
      <c r="D64" s="85"/>
      <c r="E64" s="76">
        <f>E65</f>
        <v>195.08</v>
      </c>
      <c r="F64" s="76">
        <f>F65</f>
        <v>195.08</v>
      </c>
      <c r="G64" s="106">
        <f t="shared" si="0"/>
        <v>100</v>
      </c>
    </row>
    <row r="65" spans="1:7" ht="78.75">
      <c r="A65" s="30" t="s">
        <v>59</v>
      </c>
      <c r="B65" s="26" t="s">
        <v>33</v>
      </c>
      <c r="C65" s="101" t="s">
        <v>130</v>
      </c>
      <c r="D65" s="78"/>
      <c r="E65" s="27">
        <f>E66+E67+E68</f>
        <v>195.08</v>
      </c>
      <c r="F65" s="27">
        <f>F66+F67+F68</f>
        <v>195.08</v>
      </c>
      <c r="G65" s="111">
        <f t="shared" si="0"/>
        <v>100</v>
      </c>
    </row>
    <row r="66" spans="1:7" ht="39">
      <c r="A66" s="25" t="s">
        <v>180</v>
      </c>
      <c r="B66" s="26" t="s">
        <v>33</v>
      </c>
      <c r="C66" s="101" t="s">
        <v>130</v>
      </c>
      <c r="D66" s="78" t="s">
        <v>54</v>
      </c>
      <c r="E66" s="27">
        <v>149.87</v>
      </c>
      <c r="F66" s="78" t="s">
        <v>291</v>
      </c>
      <c r="G66" s="111">
        <f t="shared" si="0"/>
        <v>100</v>
      </c>
    </row>
    <row r="67" spans="1:7" ht="78.75">
      <c r="A67" s="22" t="s">
        <v>113</v>
      </c>
      <c r="B67" s="26" t="s">
        <v>33</v>
      </c>
      <c r="C67" s="101" t="s">
        <v>130</v>
      </c>
      <c r="D67" s="78" t="s">
        <v>110</v>
      </c>
      <c r="E67" s="27">
        <v>45.21</v>
      </c>
      <c r="F67" s="78" t="s">
        <v>292</v>
      </c>
      <c r="G67" s="111">
        <f t="shared" si="0"/>
        <v>100</v>
      </c>
    </row>
    <row r="68" spans="1:7" ht="52.5">
      <c r="A68" s="25" t="s">
        <v>1</v>
      </c>
      <c r="B68" s="26" t="s">
        <v>33</v>
      </c>
      <c r="C68" s="101" t="s">
        <v>130</v>
      </c>
      <c r="D68" s="78" t="s">
        <v>2</v>
      </c>
      <c r="E68" s="27">
        <v>0</v>
      </c>
      <c r="F68" s="78" t="s">
        <v>286</v>
      </c>
      <c r="G68" s="111"/>
    </row>
    <row r="69" spans="1:7" ht="31.5" customHeight="1">
      <c r="A69" s="31" t="s">
        <v>131</v>
      </c>
      <c r="B69" s="69" t="s">
        <v>61</v>
      </c>
      <c r="C69" s="85"/>
      <c r="D69" s="78"/>
      <c r="E69" s="76">
        <f>E72+E75</f>
        <v>899.07</v>
      </c>
      <c r="F69" s="76">
        <f>F72+F75</f>
        <v>897.52</v>
      </c>
      <c r="G69" s="106">
        <f t="shared" si="0"/>
        <v>99.82759963072952</v>
      </c>
    </row>
    <row r="70" spans="1:7" ht="52.5">
      <c r="A70" s="32" t="s">
        <v>198</v>
      </c>
      <c r="B70" s="69" t="s">
        <v>30</v>
      </c>
      <c r="C70" s="100"/>
      <c r="D70" s="86"/>
      <c r="E70" s="76">
        <f>E71</f>
        <v>200</v>
      </c>
      <c r="F70" s="76" t="str">
        <f>F71</f>
        <v>199,99</v>
      </c>
      <c r="G70" s="106">
        <f t="shared" si="0"/>
        <v>99.995</v>
      </c>
    </row>
    <row r="71" spans="1:7" ht="52.5">
      <c r="A71" s="33" t="s">
        <v>150</v>
      </c>
      <c r="B71" s="26" t="s">
        <v>30</v>
      </c>
      <c r="C71" s="81" t="s">
        <v>132</v>
      </c>
      <c r="D71" s="86"/>
      <c r="E71" s="27">
        <f>E72</f>
        <v>200</v>
      </c>
      <c r="F71" s="27" t="str">
        <f>F72</f>
        <v>199,99</v>
      </c>
      <c r="G71" s="111">
        <f t="shared" si="0"/>
        <v>99.995</v>
      </c>
    </row>
    <row r="72" spans="1:7" ht="27.75" customHeight="1">
      <c r="A72" s="34" t="s">
        <v>149</v>
      </c>
      <c r="B72" s="26" t="s">
        <v>30</v>
      </c>
      <c r="C72" s="81" t="s">
        <v>132</v>
      </c>
      <c r="D72" s="78" t="s">
        <v>2</v>
      </c>
      <c r="E72" s="27">
        <v>200</v>
      </c>
      <c r="F72" s="78" t="s">
        <v>293</v>
      </c>
      <c r="G72" s="111">
        <f t="shared" si="0"/>
        <v>99.995</v>
      </c>
    </row>
    <row r="73" spans="1:7" ht="28.5" customHeight="1">
      <c r="A73" s="35" t="s">
        <v>95</v>
      </c>
      <c r="B73" s="69" t="s">
        <v>46</v>
      </c>
      <c r="C73" s="85"/>
      <c r="D73" s="78"/>
      <c r="E73" s="76">
        <f>E74</f>
        <v>699.07</v>
      </c>
      <c r="F73" s="76" t="str">
        <f>F74</f>
        <v>697,53</v>
      </c>
      <c r="G73" s="106">
        <f t="shared" si="0"/>
        <v>99.77970732544665</v>
      </c>
    </row>
    <row r="74" spans="1:7" ht="66">
      <c r="A74" s="36" t="s">
        <v>151</v>
      </c>
      <c r="B74" s="66" t="s">
        <v>46</v>
      </c>
      <c r="C74" s="101" t="s">
        <v>133</v>
      </c>
      <c r="D74" s="79"/>
      <c r="E74" s="88">
        <f>E75</f>
        <v>699.07</v>
      </c>
      <c r="F74" s="88" t="str">
        <f>F75</f>
        <v>697,53</v>
      </c>
      <c r="G74" s="111">
        <f t="shared" si="0"/>
        <v>99.77970732544665</v>
      </c>
    </row>
    <row r="75" spans="1:7" ht="52.5">
      <c r="A75" s="34" t="s">
        <v>1</v>
      </c>
      <c r="B75" s="66" t="s">
        <v>46</v>
      </c>
      <c r="C75" s="101" t="s">
        <v>133</v>
      </c>
      <c r="D75" s="82" t="s">
        <v>2</v>
      </c>
      <c r="E75" s="88">
        <v>699.07</v>
      </c>
      <c r="F75" s="82" t="s">
        <v>294</v>
      </c>
      <c r="G75" s="111">
        <f t="shared" si="0"/>
        <v>99.77970732544665</v>
      </c>
    </row>
    <row r="76" spans="1:7" ht="13.5">
      <c r="A76" s="37" t="s">
        <v>62</v>
      </c>
      <c r="B76" s="71" t="s">
        <v>63</v>
      </c>
      <c r="C76" s="93"/>
      <c r="D76" s="82"/>
      <c r="E76" s="87">
        <f>E77+E80+E91+E88</f>
        <v>4474.54</v>
      </c>
      <c r="F76" s="87">
        <f>F77+F80+F91+F88</f>
        <v>4387.5199999999995</v>
      </c>
      <c r="G76" s="106">
        <f t="shared" si="0"/>
        <v>98.05521908397287</v>
      </c>
    </row>
    <row r="77" spans="1:7" ht="13.5">
      <c r="A77" s="29" t="s">
        <v>65</v>
      </c>
      <c r="B77" s="66" t="s">
        <v>25</v>
      </c>
      <c r="C77" s="93"/>
      <c r="D77" s="52"/>
      <c r="E77" s="88">
        <f>E78</f>
        <v>0</v>
      </c>
      <c r="F77" s="88" t="str">
        <f>F78</f>
        <v>0,00</v>
      </c>
      <c r="G77" s="106"/>
    </row>
    <row r="78" spans="1:7" ht="70.5" customHeight="1">
      <c r="A78" s="38" t="s">
        <v>152</v>
      </c>
      <c r="B78" s="26" t="s">
        <v>25</v>
      </c>
      <c r="C78" s="81" t="s">
        <v>134</v>
      </c>
      <c r="D78" s="78"/>
      <c r="E78" s="27">
        <f>E79</f>
        <v>0</v>
      </c>
      <c r="F78" s="27" t="str">
        <f>F79</f>
        <v>0,00</v>
      </c>
      <c r="G78" s="106" t="s">
        <v>55</v>
      </c>
    </row>
    <row r="79" spans="1:7" ht="78.75">
      <c r="A79" s="39" t="s">
        <v>60</v>
      </c>
      <c r="B79" s="26" t="s">
        <v>25</v>
      </c>
      <c r="C79" s="81" t="s">
        <v>134</v>
      </c>
      <c r="D79" s="78" t="s">
        <v>44</v>
      </c>
      <c r="E79" s="27">
        <v>0</v>
      </c>
      <c r="F79" s="78" t="s">
        <v>286</v>
      </c>
      <c r="G79" s="106"/>
    </row>
    <row r="80" spans="1:7" ht="17.25" customHeight="1">
      <c r="A80" s="37" t="s">
        <v>64</v>
      </c>
      <c r="B80" s="71" t="s">
        <v>34</v>
      </c>
      <c r="C80" s="89"/>
      <c r="D80" s="89"/>
      <c r="E80" s="87">
        <f>E82+E84+E86+E87+E83</f>
        <v>3544.51</v>
      </c>
      <c r="F80" s="87">
        <f>F82+F84+F86+F87+F83</f>
        <v>3498.74</v>
      </c>
      <c r="G80" s="106">
        <f aca="true" t="shared" si="1" ref="G80:G140">F80/E80*100</f>
        <v>98.70870726842355</v>
      </c>
    </row>
    <row r="81" spans="1:7" ht="54" customHeight="1">
      <c r="A81" s="22" t="s">
        <v>153</v>
      </c>
      <c r="B81" s="40" t="s">
        <v>34</v>
      </c>
      <c r="C81" s="90" t="s">
        <v>135</v>
      </c>
      <c r="D81" s="89"/>
      <c r="E81" s="88">
        <f>E82</f>
        <v>870</v>
      </c>
      <c r="F81" s="88" t="str">
        <f>F82</f>
        <v>826,85</v>
      </c>
      <c r="G81" s="111">
        <f t="shared" si="1"/>
        <v>95.04022988505747</v>
      </c>
    </row>
    <row r="82" spans="1:7" ht="42.75" customHeight="1">
      <c r="A82" s="34" t="s">
        <v>1</v>
      </c>
      <c r="B82" s="40" t="s">
        <v>34</v>
      </c>
      <c r="C82" s="90" t="s">
        <v>135</v>
      </c>
      <c r="D82" s="90" t="s">
        <v>2</v>
      </c>
      <c r="E82" s="88">
        <v>870</v>
      </c>
      <c r="F82" s="90" t="s">
        <v>295</v>
      </c>
      <c r="G82" s="111">
        <f t="shared" si="1"/>
        <v>95.04022988505747</v>
      </c>
    </row>
    <row r="83" spans="1:7" ht="42.75" customHeight="1">
      <c r="A83" s="34" t="s">
        <v>164</v>
      </c>
      <c r="B83" s="40" t="s">
        <v>34</v>
      </c>
      <c r="C83" s="90" t="s">
        <v>148</v>
      </c>
      <c r="D83" s="90" t="s">
        <v>2</v>
      </c>
      <c r="E83" s="88">
        <v>488</v>
      </c>
      <c r="F83" s="90" t="s">
        <v>299</v>
      </c>
      <c r="G83" s="111">
        <f t="shared" si="1"/>
        <v>99.82786885245902</v>
      </c>
    </row>
    <row r="84" spans="1:7" ht="28.5" customHeight="1">
      <c r="A84" s="34" t="s">
        <v>146</v>
      </c>
      <c r="B84" s="40" t="s">
        <v>34</v>
      </c>
      <c r="C84" s="90" t="s">
        <v>147</v>
      </c>
      <c r="D84" s="90"/>
      <c r="E84" s="88">
        <f>E85</f>
        <v>650.84</v>
      </c>
      <c r="F84" s="88" t="str">
        <f>F85</f>
        <v>649,06</v>
      </c>
      <c r="G84" s="111">
        <f t="shared" si="1"/>
        <v>99.72650728289594</v>
      </c>
    </row>
    <row r="85" spans="1:7" ht="45" customHeight="1">
      <c r="A85" s="34" t="s">
        <v>1</v>
      </c>
      <c r="B85" s="40" t="s">
        <v>34</v>
      </c>
      <c r="C85" s="90" t="s">
        <v>147</v>
      </c>
      <c r="D85" s="90" t="s">
        <v>2</v>
      </c>
      <c r="E85" s="88">
        <v>650.84</v>
      </c>
      <c r="F85" s="90" t="s">
        <v>296</v>
      </c>
      <c r="G85" s="111">
        <f t="shared" si="1"/>
        <v>99.72650728289594</v>
      </c>
    </row>
    <row r="86" spans="1:7" ht="31.5" customHeight="1">
      <c r="A86" s="34" t="s">
        <v>146</v>
      </c>
      <c r="B86" s="40" t="s">
        <v>34</v>
      </c>
      <c r="C86" s="90" t="s">
        <v>210</v>
      </c>
      <c r="D86" s="90" t="s">
        <v>2</v>
      </c>
      <c r="E86" s="88">
        <v>678.37</v>
      </c>
      <c r="F86" s="90" t="s">
        <v>297</v>
      </c>
      <c r="G86" s="111">
        <f t="shared" si="1"/>
        <v>100</v>
      </c>
    </row>
    <row r="87" spans="1:7" ht="27" customHeight="1">
      <c r="A87" s="34" t="s">
        <v>146</v>
      </c>
      <c r="B87" s="40" t="s">
        <v>34</v>
      </c>
      <c r="C87" s="90" t="s">
        <v>206</v>
      </c>
      <c r="D87" s="90" t="s">
        <v>2</v>
      </c>
      <c r="E87" s="88">
        <v>857.3</v>
      </c>
      <c r="F87" s="90" t="s">
        <v>298</v>
      </c>
      <c r="G87" s="111">
        <f t="shared" si="1"/>
        <v>100</v>
      </c>
    </row>
    <row r="88" spans="1:7" ht="22.5" customHeight="1">
      <c r="A88" s="35" t="s">
        <v>199</v>
      </c>
      <c r="B88" s="71" t="s">
        <v>200</v>
      </c>
      <c r="C88" s="90"/>
      <c r="D88" s="90"/>
      <c r="E88" s="87">
        <f>E89</f>
        <v>452.03</v>
      </c>
      <c r="F88" s="87" t="str">
        <f>F89</f>
        <v>410,78</v>
      </c>
      <c r="G88" s="106">
        <f t="shared" si="1"/>
        <v>90.874499480123</v>
      </c>
    </row>
    <row r="89" spans="1:7" ht="54" customHeight="1">
      <c r="A89" s="34" t="s">
        <v>201</v>
      </c>
      <c r="B89" s="40" t="s">
        <v>200</v>
      </c>
      <c r="C89" s="90" t="s">
        <v>202</v>
      </c>
      <c r="D89" s="90"/>
      <c r="E89" s="88">
        <f>E90</f>
        <v>452.03</v>
      </c>
      <c r="F89" s="88" t="str">
        <f>F90</f>
        <v>410,78</v>
      </c>
      <c r="G89" s="111">
        <f t="shared" si="1"/>
        <v>90.874499480123</v>
      </c>
    </row>
    <row r="90" spans="1:7" ht="40.5" customHeight="1">
      <c r="A90" s="34" t="s">
        <v>203</v>
      </c>
      <c r="B90" s="40" t="s">
        <v>200</v>
      </c>
      <c r="C90" s="90" t="s">
        <v>202</v>
      </c>
      <c r="D90" s="90" t="s">
        <v>114</v>
      </c>
      <c r="E90" s="88">
        <v>452.03</v>
      </c>
      <c r="F90" s="90" t="s">
        <v>300</v>
      </c>
      <c r="G90" s="111">
        <f t="shared" si="1"/>
        <v>90.874499480123</v>
      </c>
    </row>
    <row r="91" spans="1:7" ht="30.75" customHeight="1">
      <c r="A91" s="20" t="s">
        <v>66</v>
      </c>
      <c r="B91" s="68" t="s">
        <v>24</v>
      </c>
      <c r="C91" s="77"/>
      <c r="D91" s="52"/>
      <c r="E91" s="76">
        <f>E93+E95+E97+E99</f>
        <v>478</v>
      </c>
      <c r="F91" s="76">
        <f>F93+F95+F97+F99</f>
        <v>478</v>
      </c>
      <c r="G91" s="106">
        <f t="shared" si="1"/>
        <v>100</v>
      </c>
    </row>
    <row r="92" spans="1:7" ht="55.5" customHeight="1">
      <c r="A92" s="41" t="s">
        <v>154</v>
      </c>
      <c r="B92" s="67" t="s">
        <v>24</v>
      </c>
      <c r="C92" s="52" t="s">
        <v>136</v>
      </c>
      <c r="D92" s="52"/>
      <c r="E92" s="27">
        <f>E93</f>
        <v>0</v>
      </c>
      <c r="F92" s="27" t="str">
        <f>F93</f>
        <v>0,00</v>
      </c>
      <c r="G92" s="106"/>
    </row>
    <row r="93" spans="1:7" ht="40.5" customHeight="1">
      <c r="A93" s="34" t="s">
        <v>1</v>
      </c>
      <c r="B93" s="67" t="s">
        <v>24</v>
      </c>
      <c r="C93" s="52" t="s">
        <v>136</v>
      </c>
      <c r="D93" s="52" t="s">
        <v>2</v>
      </c>
      <c r="E93" s="27">
        <v>0</v>
      </c>
      <c r="F93" s="52" t="s">
        <v>286</v>
      </c>
      <c r="G93" s="106"/>
    </row>
    <row r="94" spans="1:7" ht="43.5" customHeight="1">
      <c r="A94" s="22" t="s">
        <v>155</v>
      </c>
      <c r="B94" s="67" t="s">
        <v>24</v>
      </c>
      <c r="C94" s="52" t="s">
        <v>137</v>
      </c>
      <c r="D94" s="52"/>
      <c r="E94" s="27">
        <f>E95</f>
        <v>408</v>
      </c>
      <c r="F94" s="27" t="str">
        <f>F95</f>
        <v>408,00</v>
      </c>
      <c r="G94" s="111">
        <f t="shared" si="1"/>
        <v>100</v>
      </c>
    </row>
    <row r="95" spans="1:7" ht="27.75" customHeight="1">
      <c r="A95" s="22" t="s">
        <v>1</v>
      </c>
      <c r="B95" s="67" t="s">
        <v>24</v>
      </c>
      <c r="C95" s="52" t="s">
        <v>137</v>
      </c>
      <c r="D95" s="52" t="s">
        <v>2</v>
      </c>
      <c r="E95" s="27">
        <v>408</v>
      </c>
      <c r="F95" s="52" t="s">
        <v>301</v>
      </c>
      <c r="G95" s="111">
        <f t="shared" si="1"/>
        <v>100</v>
      </c>
    </row>
    <row r="96" spans="1:7" ht="64.5" customHeight="1">
      <c r="A96" s="39" t="s">
        <v>156</v>
      </c>
      <c r="B96" s="26" t="s">
        <v>24</v>
      </c>
      <c r="C96" s="49" t="s">
        <v>138</v>
      </c>
      <c r="D96" s="91"/>
      <c r="E96" s="27">
        <f>E97</f>
        <v>30</v>
      </c>
      <c r="F96" s="27" t="str">
        <f>F97</f>
        <v>30,00</v>
      </c>
      <c r="G96" s="111">
        <f t="shared" si="1"/>
        <v>100</v>
      </c>
    </row>
    <row r="97" spans="1:7" ht="26.25" customHeight="1">
      <c r="A97" s="34" t="s">
        <v>1</v>
      </c>
      <c r="B97" s="26" t="s">
        <v>24</v>
      </c>
      <c r="C97" s="49" t="s">
        <v>138</v>
      </c>
      <c r="D97" s="91" t="s">
        <v>2</v>
      </c>
      <c r="E97" s="27">
        <v>30</v>
      </c>
      <c r="F97" s="91" t="s">
        <v>302</v>
      </c>
      <c r="G97" s="111">
        <f t="shared" si="1"/>
        <v>100</v>
      </c>
    </row>
    <row r="98" spans="1:7" ht="54" customHeight="1">
      <c r="A98" s="39" t="s">
        <v>157</v>
      </c>
      <c r="B98" s="26" t="s">
        <v>24</v>
      </c>
      <c r="C98" s="49" t="s">
        <v>139</v>
      </c>
      <c r="D98" s="49"/>
      <c r="E98" s="27">
        <f>E99</f>
        <v>40</v>
      </c>
      <c r="F98" s="65">
        <f>F99</f>
        <v>40</v>
      </c>
      <c r="G98" s="111">
        <f t="shared" si="1"/>
        <v>100</v>
      </c>
    </row>
    <row r="99" spans="1:7" ht="26.25" customHeight="1">
      <c r="A99" s="34" t="s">
        <v>1</v>
      </c>
      <c r="B99" s="26" t="s">
        <v>24</v>
      </c>
      <c r="C99" s="49" t="s">
        <v>139</v>
      </c>
      <c r="D99" s="49">
        <v>244</v>
      </c>
      <c r="E99" s="27">
        <v>40</v>
      </c>
      <c r="F99" s="97">
        <v>40</v>
      </c>
      <c r="G99" s="111">
        <f t="shared" si="1"/>
        <v>100</v>
      </c>
    </row>
    <row r="100" spans="1:7" ht="25.5" customHeight="1">
      <c r="A100" s="42" t="s">
        <v>3</v>
      </c>
      <c r="B100" s="71" t="s">
        <v>67</v>
      </c>
      <c r="C100" s="89"/>
      <c r="D100" s="89"/>
      <c r="E100" s="76">
        <f>E101+E127+E132+E170</f>
        <v>105400.33</v>
      </c>
      <c r="F100" s="76">
        <f>F101+F127+F132+F170</f>
        <v>98723.79000000001</v>
      </c>
      <c r="G100" s="106">
        <f t="shared" si="1"/>
        <v>93.66554165437623</v>
      </c>
    </row>
    <row r="101" spans="1:7" ht="18" customHeight="1">
      <c r="A101" s="42" t="s">
        <v>9</v>
      </c>
      <c r="B101" s="71" t="s">
        <v>10</v>
      </c>
      <c r="C101" s="89"/>
      <c r="D101" s="89"/>
      <c r="E101" s="76">
        <f>E104+E106+E109+E111+E113+E115+E102+E117+E119+E121+E122+E123+E125</f>
        <v>88690.74</v>
      </c>
      <c r="F101" s="76">
        <f>F104+F106+F109+F111+F113+F115+F102+F117+F119+F121+F122+F123+F125</f>
        <v>83513.69</v>
      </c>
      <c r="G101" s="106">
        <f t="shared" si="1"/>
        <v>94.16280662445708</v>
      </c>
    </row>
    <row r="102" spans="1:7" ht="69" customHeight="1">
      <c r="A102" s="33" t="s">
        <v>213</v>
      </c>
      <c r="B102" s="40" t="s">
        <v>10</v>
      </c>
      <c r="C102" s="90" t="s">
        <v>214</v>
      </c>
      <c r="D102" s="89"/>
      <c r="E102" s="27">
        <f>E103</f>
        <v>187.88</v>
      </c>
      <c r="F102" s="27" t="str">
        <f>F103</f>
        <v>181,28</v>
      </c>
      <c r="G102" s="111">
        <f t="shared" si="1"/>
        <v>96.48711943793911</v>
      </c>
    </row>
    <row r="103" spans="1:7" ht="41.25" customHeight="1">
      <c r="A103" s="34" t="s">
        <v>1</v>
      </c>
      <c r="B103" s="40" t="s">
        <v>10</v>
      </c>
      <c r="C103" s="90" t="s">
        <v>214</v>
      </c>
      <c r="D103" s="90" t="s">
        <v>2</v>
      </c>
      <c r="E103" s="27">
        <v>187.88</v>
      </c>
      <c r="F103" s="90" t="s">
        <v>303</v>
      </c>
      <c r="G103" s="111">
        <f t="shared" si="1"/>
        <v>96.48711943793911</v>
      </c>
    </row>
    <row r="104" spans="1:7" ht="40.5" customHeight="1">
      <c r="A104" s="33" t="s">
        <v>158</v>
      </c>
      <c r="B104" s="72" t="s">
        <v>10</v>
      </c>
      <c r="C104" s="93" t="s">
        <v>140</v>
      </c>
      <c r="D104" s="82"/>
      <c r="E104" s="88">
        <f>E105</f>
        <v>228.99</v>
      </c>
      <c r="F104" s="88" t="str">
        <f>F105</f>
        <v>196,99</v>
      </c>
      <c r="G104" s="111">
        <f t="shared" si="1"/>
        <v>86.02559063714573</v>
      </c>
    </row>
    <row r="105" spans="1:7" ht="52.5">
      <c r="A105" s="33" t="s">
        <v>236</v>
      </c>
      <c r="B105" s="72" t="s">
        <v>10</v>
      </c>
      <c r="C105" s="93" t="s">
        <v>140</v>
      </c>
      <c r="D105" s="82" t="s">
        <v>2</v>
      </c>
      <c r="E105" s="88">
        <v>228.99</v>
      </c>
      <c r="F105" s="82" t="s">
        <v>304</v>
      </c>
      <c r="G105" s="111">
        <f t="shared" si="1"/>
        <v>86.02559063714573</v>
      </c>
    </row>
    <row r="106" spans="1:7" ht="92.25">
      <c r="A106" s="33" t="s">
        <v>183</v>
      </c>
      <c r="B106" s="72" t="s">
        <v>10</v>
      </c>
      <c r="C106" s="93" t="s">
        <v>184</v>
      </c>
      <c r="D106" s="82"/>
      <c r="E106" s="88">
        <f>E107</f>
        <v>1111.05</v>
      </c>
      <c r="F106" s="88" t="str">
        <f>F107</f>
        <v>1084,19</v>
      </c>
      <c r="G106" s="111">
        <f t="shared" si="1"/>
        <v>97.58246703568697</v>
      </c>
    </row>
    <row r="107" spans="1:7" ht="52.5">
      <c r="A107" s="33" t="s">
        <v>236</v>
      </c>
      <c r="B107" s="72" t="s">
        <v>10</v>
      </c>
      <c r="C107" s="93" t="s">
        <v>184</v>
      </c>
      <c r="D107" s="82" t="s">
        <v>2</v>
      </c>
      <c r="E107" s="88">
        <v>1111.05</v>
      </c>
      <c r="F107" s="82" t="s">
        <v>305</v>
      </c>
      <c r="G107" s="111">
        <f t="shared" si="1"/>
        <v>97.58246703568697</v>
      </c>
    </row>
    <row r="108" spans="1:7" ht="29.25" customHeight="1">
      <c r="A108" s="33" t="s">
        <v>204</v>
      </c>
      <c r="B108" s="72" t="s">
        <v>10</v>
      </c>
      <c r="C108" s="93"/>
      <c r="D108" s="82" t="s">
        <v>207</v>
      </c>
      <c r="E108" s="88">
        <f>E109+E111+E113+E116+E117</f>
        <v>16097.070000000002</v>
      </c>
      <c r="F108" s="88">
        <f>F109+F111+F113+F116+F117</f>
        <v>12340.650000000001</v>
      </c>
      <c r="G108" s="111">
        <f t="shared" si="1"/>
        <v>76.66395188689619</v>
      </c>
    </row>
    <row r="109" spans="1:7" ht="92.25">
      <c r="A109" s="33" t="s">
        <v>233</v>
      </c>
      <c r="B109" s="72" t="s">
        <v>10</v>
      </c>
      <c r="C109" s="93" t="s">
        <v>238</v>
      </c>
      <c r="D109" s="82"/>
      <c r="E109" s="87">
        <f>E110</f>
        <v>5248.38</v>
      </c>
      <c r="F109" s="87" t="str">
        <f>F110</f>
        <v>4194,70</v>
      </c>
      <c r="G109" s="106">
        <f t="shared" si="1"/>
        <v>79.92370979235497</v>
      </c>
    </row>
    <row r="110" spans="1:7" ht="66">
      <c r="A110" s="33" t="s">
        <v>208</v>
      </c>
      <c r="B110" s="72" t="s">
        <v>10</v>
      </c>
      <c r="C110" s="93" t="s">
        <v>238</v>
      </c>
      <c r="D110" s="82" t="s">
        <v>207</v>
      </c>
      <c r="E110" s="88">
        <v>5248.38</v>
      </c>
      <c r="F110" s="82" t="s">
        <v>306</v>
      </c>
      <c r="G110" s="111">
        <f t="shared" si="1"/>
        <v>79.92370979235497</v>
      </c>
    </row>
    <row r="111" spans="1:7" ht="92.25">
      <c r="A111" s="33" t="s">
        <v>237</v>
      </c>
      <c r="B111" s="72" t="s">
        <v>10</v>
      </c>
      <c r="C111" s="93" t="s">
        <v>211</v>
      </c>
      <c r="D111" s="82"/>
      <c r="E111" s="88">
        <f>E112</f>
        <v>5030.78</v>
      </c>
      <c r="F111" s="88" t="str">
        <f>F112</f>
        <v>3735,19</v>
      </c>
      <c r="G111" s="111">
        <f t="shared" si="1"/>
        <v>74.24673708649554</v>
      </c>
    </row>
    <row r="112" spans="1:7" ht="66">
      <c r="A112" s="33" t="s">
        <v>208</v>
      </c>
      <c r="B112" s="72" t="s">
        <v>10</v>
      </c>
      <c r="C112" s="93" t="s">
        <v>211</v>
      </c>
      <c r="D112" s="82" t="s">
        <v>207</v>
      </c>
      <c r="E112" s="88">
        <v>5030.78</v>
      </c>
      <c r="F112" s="82" t="s">
        <v>307</v>
      </c>
      <c r="G112" s="111">
        <f t="shared" si="1"/>
        <v>74.24673708649554</v>
      </c>
    </row>
    <row r="113" spans="1:7" ht="92.25">
      <c r="A113" s="33" t="s">
        <v>234</v>
      </c>
      <c r="B113" s="72" t="s">
        <v>10</v>
      </c>
      <c r="C113" s="93" t="s">
        <v>212</v>
      </c>
      <c r="D113" s="82"/>
      <c r="E113" s="88">
        <f>E114</f>
        <v>5094.56</v>
      </c>
      <c r="F113" s="88" t="str">
        <f>F114</f>
        <v>3783,03</v>
      </c>
      <c r="G113" s="111">
        <f t="shared" si="1"/>
        <v>74.2562655067366</v>
      </c>
    </row>
    <row r="114" spans="1:7" ht="66">
      <c r="A114" s="33" t="s">
        <v>208</v>
      </c>
      <c r="B114" s="72" t="s">
        <v>10</v>
      </c>
      <c r="C114" s="93" t="s">
        <v>212</v>
      </c>
      <c r="D114" s="82" t="s">
        <v>207</v>
      </c>
      <c r="E114" s="88">
        <v>5094.56</v>
      </c>
      <c r="F114" s="82" t="s">
        <v>308</v>
      </c>
      <c r="G114" s="111">
        <f t="shared" si="1"/>
        <v>74.2562655067366</v>
      </c>
    </row>
    <row r="115" spans="1:7" ht="66" customHeight="1">
      <c r="A115" s="33" t="s">
        <v>232</v>
      </c>
      <c r="B115" s="72" t="s">
        <v>10</v>
      </c>
      <c r="C115" s="93" t="s">
        <v>209</v>
      </c>
      <c r="D115" s="82"/>
      <c r="E115" s="88">
        <f>E116</f>
        <v>294.73</v>
      </c>
      <c r="F115" s="88" t="str">
        <f>F116</f>
        <v>199,11</v>
      </c>
      <c r="G115" s="111">
        <f t="shared" si="1"/>
        <v>67.55674685305195</v>
      </c>
    </row>
    <row r="116" spans="1:7" ht="66">
      <c r="A116" s="33" t="s">
        <v>208</v>
      </c>
      <c r="B116" s="72" t="s">
        <v>10</v>
      </c>
      <c r="C116" s="93" t="s">
        <v>209</v>
      </c>
      <c r="D116" s="82" t="s">
        <v>207</v>
      </c>
      <c r="E116" s="88">
        <v>294.73</v>
      </c>
      <c r="F116" s="82" t="s">
        <v>309</v>
      </c>
      <c r="G116" s="111">
        <f t="shared" si="1"/>
        <v>67.55674685305195</v>
      </c>
    </row>
    <row r="117" spans="1:7" ht="92.25">
      <c r="A117" s="33" t="s">
        <v>235</v>
      </c>
      <c r="B117" s="72" t="s">
        <v>10</v>
      </c>
      <c r="C117" s="49" t="s">
        <v>231</v>
      </c>
      <c r="D117" s="84"/>
      <c r="E117" s="27">
        <f>E118</f>
        <v>428.62</v>
      </c>
      <c r="F117" s="27" t="str">
        <f>F118</f>
        <v>428,62</v>
      </c>
      <c r="G117" s="111">
        <f t="shared" si="1"/>
        <v>100</v>
      </c>
    </row>
    <row r="118" spans="1:7" ht="42" customHeight="1">
      <c r="A118" s="43" t="s">
        <v>208</v>
      </c>
      <c r="B118" s="72" t="s">
        <v>10</v>
      </c>
      <c r="C118" s="49" t="s">
        <v>231</v>
      </c>
      <c r="D118" s="84" t="s">
        <v>207</v>
      </c>
      <c r="E118" s="27">
        <v>428.62</v>
      </c>
      <c r="F118" s="84" t="s">
        <v>310</v>
      </c>
      <c r="G118" s="111">
        <f t="shared" si="1"/>
        <v>100</v>
      </c>
    </row>
    <row r="119" spans="1:7" ht="42" customHeight="1">
      <c r="A119" s="43" t="s">
        <v>239</v>
      </c>
      <c r="B119" s="72" t="s">
        <v>10</v>
      </c>
      <c r="C119" s="49" t="s">
        <v>240</v>
      </c>
      <c r="D119" s="84" t="s">
        <v>207</v>
      </c>
      <c r="E119" s="27">
        <v>1260.58</v>
      </c>
      <c r="F119" s="84" t="s">
        <v>311</v>
      </c>
      <c r="G119" s="111">
        <f t="shared" si="1"/>
        <v>100</v>
      </c>
    </row>
    <row r="120" spans="1:7" ht="42" customHeight="1">
      <c r="A120" s="44" t="s">
        <v>220</v>
      </c>
      <c r="B120" s="26" t="s">
        <v>10</v>
      </c>
      <c r="C120" s="93" t="s">
        <v>221</v>
      </c>
      <c r="D120" s="81"/>
      <c r="E120" s="27">
        <f>E121</f>
        <v>3450</v>
      </c>
      <c r="F120" s="27" t="str">
        <f>F121</f>
        <v>3450,00</v>
      </c>
      <c r="G120" s="111">
        <f t="shared" si="1"/>
        <v>100</v>
      </c>
    </row>
    <row r="121" spans="1:7" ht="42" customHeight="1">
      <c r="A121" s="39" t="s">
        <v>222</v>
      </c>
      <c r="B121" s="26" t="s">
        <v>10</v>
      </c>
      <c r="C121" s="93" t="s">
        <v>221</v>
      </c>
      <c r="D121" s="81" t="s">
        <v>69</v>
      </c>
      <c r="E121" s="27">
        <v>3450</v>
      </c>
      <c r="F121" s="81" t="s">
        <v>312</v>
      </c>
      <c r="G121" s="111">
        <f t="shared" si="1"/>
        <v>100</v>
      </c>
    </row>
    <row r="122" spans="1:7" ht="42" customHeight="1">
      <c r="A122" s="45" t="s">
        <v>241</v>
      </c>
      <c r="B122" s="26" t="s">
        <v>10</v>
      </c>
      <c r="C122" s="93" t="s">
        <v>242</v>
      </c>
      <c r="D122" s="81" t="s">
        <v>69</v>
      </c>
      <c r="E122" s="27">
        <v>65000</v>
      </c>
      <c r="F122" s="81" t="s">
        <v>313</v>
      </c>
      <c r="G122" s="111">
        <f t="shared" si="1"/>
        <v>100</v>
      </c>
    </row>
    <row r="123" spans="1:7" ht="97.5" customHeight="1">
      <c r="A123" s="46" t="s">
        <v>252</v>
      </c>
      <c r="B123" s="26" t="s">
        <v>10</v>
      </c>
      <c r="C123" s="81" t="s">
        <v>253</v>
      </c>
      <c r="D123" s="81"/>
      <c r="E123" s="27">
        <f>E124</f>
        <v>13.55</v>
      </c>
      <c r="F123" s="27" t="str">
        <f>F124</f>
        <v>0,00</v>
      </c>
      <c r="G123" s="111">
        <f t="shared" si="1"/>
        <v>0</v>
      </c>
    </row>
    <row r="124" spans="1:7" ht="42" customHeight="1">
      <c r="A124" s="45" t="s">
        <v>222</v>
      </c>
      <c r="B124" s="26" t="s">
        <v>10</v>
      </c>
      <c r="C124" s="81" t="s">
        <v>253</v>
      </c>
      <c r="D124" s="81" t="s">
        <v>254</v>
      </c>
      <c r="E124" s="27">
        <v>13.55</v>
      </c>
      <c r="F124" s="81" t="s">
        <v>286</v>
      </c>
      <c r="G124" s="111">
        <f t="shared" si="1"/>
        <v>0</v>
      </c>
    </row>
    <row r="125" spans="1:7" ht="102" customHeight="1">
      <c r="A125" s="46" t="s">
        <v>255</v>
      </c>
      <c r="B125" s="26" t="s">
        <v>10</v>
      </c>
      <c r="C125" s="81" t="s">
        <v>256</v>
      </c>
      <c r="D125" s="81"/>
      <c r="E125" s="27">
        <f>E126</f>
        <v>1341.62</v>
      </c>
      <c r="F125" s="27" t="str">
        <f>F126</f>
        <v>0,00</v>
      </c>
      <c r="G125" s="111">
        <f t="shared" si="1"/>
        <v>0</v>
      </c>
    </row>
    <row r="126" spans="1:7" ht="42" customHeight="1">
      <c r="A126" s="45" t="s">
        <v>208</v>
      </c>
      <c r="B126" s="26" t="s">
        <v>10</v>
      </c>
      <c r="C126" s="81" t="s">
        <v>256</v>
      </c>
      <c r="D126" s="81" t="s">
        <v>254</v>
      </c>
      <c r="E126" s="27">
        <v>1341.62</v>
      </c>
      <c r="F126" s="81" t="s">
        <v>286</v>
      </c>
      <c r="G126" s="111">
        <f t="shared" si="1"/>
        <v>0</v>
      </c>
    </row>
    <row r="127" spans="1:7" ht="13.5">
      <c r="A127" s="15" t="s">
        <v>20</v>
      </c>
      <c r="B127" s="99" t="s">
        <v>21</v>
      </c>
      <c r="C127" s="103"/>
      <c r="D127" s="79"/>
      <c r="E127" s="87">
        <f>E128+E130</f>
        <v>849</v>
      </c>
      <c r="F127" s="87">
        <f>F128+F130</f>
        <v>480.02</v>
      </c>
      <c r="G127" s="106">
        <f t="shared" si="1"/>
        <v>56.5394581861013</v>
      </c>
    </row>
    <row r="128" spans="1:7" ht="92.25">
      <c r="A128" s="39" t="s">
        <v>159</v>
      </c>
      <c r="B128" s="72" t="s">
        <v>21</v>
      </c>
      <c r="C128" s="93" t="s">
        <v>141</v>
      </c>
      <c r="D128" s="82"/>
      <c r="E128" s="88">
        <f>E129</f>
        <v>53.6</v>
      </c>
      <c r="F128" s="88" t="str">
        <f>F129</f>
        <v>50,47</v>
      </c>
      <c r="G128" s="111">
        <f t="shared" si="1"/>
        <v>94.16044776119402</v>
      </c>
    </row>
    <row r="129" spans="1:7" ht="27" customHeight="1">
      <c r="A129" s="39" t="s">
        <v>68</v>
      </c>
      <c r="B129" s="72" t="s">
        <v>21</v>
      </c>
      <c r="C129" s="93" t="s">
        <v>141</v>
      </c>
      <c r="D129" s="82" t="s">
        <v>69</v>
      </c>
      <c r="E129" s="88">
        <v>53.6</v>
      </c>
      <c r="F129" s="82" t="s">
        <v>314</v>
      </c>
      <c r="G129" s="111">
        <f t="shared" si="1"/>
        <v>94.16044776119402</v>
      </c>
    </row>
    <row r="130" spans="1:7" ht="52.5">
      <c r="A130" s="39" t="s">
        <v>160</v>
      </c>
      <c r="B130" s="72" t="s">
        <v>21</v>
      </c>
      <c r="C130" s="93" t="s">
        <v>142</v>
      </c>
      <c r="D130" s="82"/>
      <c r="E130" s="88">
        <f>E131</f>
        <v>795.4</v>
      </c>
      <c r="F130" s="88" t="str">
        <f>F131</f>
        <v>429,55</v>
      </c>
      <c r="G130" s="111">
        <f t="shared" si="1"/>
        <v>54.00427457882827</v>
      </c>
    </row>
    <row r="131" spans="1:8" ht="30" customHeight="1">
      <c r="A131" s="39" t="s">
        <v>68</v>
      </c>
      <c r="B131" s="26" t="s">
        <v>21</v>
      </c>
      <c r="C131" s="93" t="s">
        <v>142</v>
      </c>
      <c r="D131" s="81" t="s">
        <v>69</v>
      </c>
      <c r="E131" s="27">
        <v>795.4</v>
      </c>
      <c r="F131" s="81" t="s">
        <v>315</v>
      </c>
      <c r="G131" s="111">
        <f t="shared" si="1"/>
        <v>54.00427457882827</v>
      </c>
      <c r="H131" s="6"/>
    </row>
    <row r="132" spans="1:7" ht="18" customHeight="1">
      <c r="A132" s="47" t="s">
        <v>22</v>
      </c>
      <c r="B132" s="68" t="s">
        <v>23</v>
      </c>
      <c r="C132" s="77"/>
      <c r="D132" s="92"/>
      <c r="E132" s="76">
        <f>E133+E135+E137+E139+E141+E142+E143+E138+E145+E146</f>
        <v>8779.119999999999</v>
      </c>
      <c r="F132" s="76">
        <f>F133+F135+F137+F139+F141+F142+F143+F138+F145+F146</f>
        <v>8580</v>
      </c>
      <c r="G132" s="106">
        <f t="shared" si="1"/>
        <v>97.73189112348392</v>
      </c>
    </row>
    <row r="133" spans="1:7" ht="65.25" customHeight="1">
      <c r="A133" s="48" t="s">
        <v>161</v>
      </c>
      <c r="B133" s="67" t="s">
        <v>23</v>
      </c>
      <c r="C133" s="52" t="s">
        <v>143</v>
      </c>
      <c r="D133" s="52"/>
      <c r="E133" s="88">
        <f>E134</f>
        <v>2240.72</v>
      </c>
      <c r="F133" s="88" t="str">
        <f>F134</f>
        <v>2153,52</v>
      </c>
      <c r="G133" s="111">
        <f t="shared" si="1"/>
        <v>96.1083937305866</v>
      </c>
    </row>
    <row r="134" spans="1:7" ht="44.25" customHeight="1">
      <c r="A134" s="22" t="s">
        <v>1</v>
      </c>
      <c r="B134" s="67" t="s">
        <v>23</v>
      </c>
      <c r="C134" s="52" t="s">
        <v>143</v>
      </c>
      <c r="D134" s="52" t="s">
        <v>2</v>
      </c>
      <c r="E134" s="88">
        <v>2240.72</v>
      </c>
      <c r="F134" s="52" t="s">
        <v>316</v>
      </c>
      <c r="G134" s="111">
        <f t="shared" si="1"/>
        <v>96.1083937305866</v>
      </c>
    </row>
    <row r="135" spans="1:7" ht="66">
      <c r="A135" s="2" t="s">
        <v>162</v>
      </c>
      <c r="B135" s="26" t="s">
        <v>23</v>
      </c>
      <c r="C135" s="49" t="s">
        <v>144</v>
      </c>
      <c r="D135" s="92"/>
      <c r="E135" s="27">
        <f>E136</f>
        <v>3311.1</v>
      </c>
      <c r="F135" s="27" t="str">
        <f>F136</f>
        <v>3200,38</v>
      </c>
      <c r="G135" s="111">
        <f t="shared" si="1"/>
        <v>96.65609616139652</v>
      </c>
    </row>
    <row r="136" spans="1:7" ht="52.5">
      <c r="A136" s="34" t="s">
        <v>1</v>
      </c>
      <c r="B136" s="26" t="s">
        <v>23</v>
      </c>
      <c r="C136" s="49" t="s">
        <v>144</v>
      </c>
      <c r="D136" s="78" t="s">
        <v>2</v>
      </c>
      <c r="E136" s="27">
        <v>3311.1</v>
      </c>
      <c r="F136" s="78" t="s">
        <v>317</v>
      </c>
      <c r="G136" s="111">
        <f t="shared" si="1"/>
        <v>96.65609616139652</v>
      </c>
    </row>
    <row r="137" spans="1:7" ht="66">
      <c r="A137" s="22" t="s">
        <v>225</v>
      </c>
      <c r="B137" s="26" t="s">
        <v>23</v>
      </c>
      <c r="C137" s="49" t="s">
        <v>215</v>
      </c>
      <c r="D137" s="78" t="s">
        <v>2</v>
      </c>
      <c r="E137" s="27">
        <v>228.5</v>
      </c>
      <c r="F137" s="78" t="s">
        <v>318</v>
      </c>
      <c r="G137" s="111">
        <f t="shared" si="1"/>
        <v>100</v>
      </c>
    </row>
    <row r="138" spans="1:7" ht="26.25">
      <c r="A138" s="22" t="s">
        <v>243</v>
      </c>
      <c r="B138" s="26" t="s">
        <v>23</v>
      </c>
      <c r="C138" s="49" t="s">
        <v>244</v>
      </c>
      <c r="D138" s="78" t="s">
        <v>2</v>
      </c>
      <c r="E138" s="27">
        <v>1141.6</v>
      </c>
      <c r="F138" s="78" t="s">
        <v>319</v>
      </c>
      <c r="G138" s="111">
        <f t="shared" si="1"/>
        <v>100</v>
      </c>
    </row>
    <row r="139" spans="1:7" ht="92.25">
      <c r="A139" s="48" t="s">
        <v>163</v>
      </c>
      <c r="B139" s="26" t="s">
        <v>23</v>
      </c>
      <c r="C139" s="49" t="s">
        <v>145</v>
      </c>
      <c r="D139" s="93"/>
      <c r="E139" s="27">
        <f>E140</f>
        <v>100</v>
      </c>
      <c r="F139" s="27" t="str">
        <f>F140</f>
        <v>98,80</v>
      </c>
      <c r="G139" s="111">
        <f t="shared" si="1"/>
        <v>98.8</v>
      </c>
    </row>
    <row r="140" spans="1:7" ht="28.5" customHeight="1">
      <c r="A140" s="33" t="s">
        <v>1</v>
      </c>
      <c r="B140" s="26" t="s">
        <v>23</v>
      </c>
      <c r="C140" s="49" t="s">
        <v>145</v>
      </c>
      <c r="D140" s="81" t="s">
        <v>2</v>
      </c>
      <c r="E140" s="27">
        <v>100</v>
      </c>
      <c r="F140" s="81" t="s">
        <v>322</v>
      </c>
      <c r="G140" s="111">
        <f t="shared" si="1"/>
        <v>98.8</v>
      </c>
    </row>
    <row r="141" spans="1:7" ht="52.5">
      <c r="A141" s="22" t="s">
        <v>227</v>
      </c>
      <c r="B141" s="67" t="s">
        <v>23</v>
      </c>
      <c r="C141" s="52" t="s">
        <v>229</v>
      </c>
      <c r="D141" s="52" t="s">
        <v>2</v>
      </c>
      <c r="E141" s="88">
        <v>99.99</v>
      </c>
      <c r="F141" s="52" t="s">
        <v>321</v>
      </c>
      <c r="G141" s="111">
        <f aca="true" t="shared" si="2" ref="G141:G185">F141/E141*100</f>
        <v>100</v>
      </c>
    </row>
    <row r="142" spans="1:10" ht="66">
      <c r="A142" s="22" t="s">
        <v>230</v>
      </c>
      <c r="B142" s="67" t="s">
        <v>23</v>
      </c>
      <c r="C142" s="52" t="s">
        <v>228</v>
      </c>
      <c r="D142" s="52" t="s">
        <v>2</v>
      </c>
      <c r="E142" s="88">
        <v>100.01</v>
      </c>
      <c r="F142" s="52" t="s">
        <v>320</v>
      </c>
      <c r="G142" s="111">
        <f t="shared" si="2"/>
        <v>100</v>
      </c>
      <c r="J142" t="s">
        <v>224</v>
      </c>
    </row>
    <row r="143" spans="1:7" ht="66">
      <c r="A143" s="22" t="s">
        <v>226</v>
      </c>
      <c r="B143" s="67" t="s">
        <v>23</v>
      </c>
      <c r="C143" s="52" t="s">
        <v>223</v>
      </c>
      <c r="D143" s="52"/>
      <c r="E143" s="88">
        <f>E144</f>
        <v>374.61</v>
      </c>
      <c r="F143" s="88" t="str">
        <f>F144</f>
        <v>374,61</v>
      </c>
      <c r="G143" s="111">
        <f t="shared" si="2"/>
        <v>100</v>
      </c>
    </row>
    <row r="144" spans="1:7" ht="52.5">
      <c r="A144" s="22" t="s">
        <v>1</v>
      </c>
      <c r="B144" s="67" t="s">
        <v>23</v>
      </c>
      <c r="C144" s="52" t="s">
        <v>223</v>
      </c>
      <c r="D144" s="52" t="s">
        <v>2</v>
      </c>
      <c r="E144" s="88">
        <v>374.61</v>
      </c>
      <c r="F144" s="52" t="s">
        <v>324</v>
      </c>
      <c r="G144" s="111">
        <f t="shared" si="2"/>
        <v>100</v>
      </c>
    </row>
    <row r="145" spans="1:7" ht="63.75" customHeight="1">
      <c r="A145" s="22" t="s">
        <v>245</v>
      </c>
      <c r="B145" s="67" t="s">
        <v>23</v>
      </c>
      <c r="C145" s="52" t="s">
        <v>246</v>
      </c>
      <c r="D145" s="52" t="s">
        <v>2</v>
      </c>
      <c r="E145" s="88">
        <v>325.09</v>
      </c>
      <c r="F145" s="52" t="s">
        <v>323</v>
      </c>
      <c r="G145" s="111">
        <f t="shared" si="2"/>
        <v>100</v>
      </c>
    </row>
    <row r="146" spans="1:7" ht="52.5" customHeight="1">
      <c r="A146" s="22" t="s">
        <v>247</v>
      </c>
      <c r="B146" s="67" t="s">
        <v>23</v>
      </c>
      <c r="C146" s="52" t="s">
        <v>248</v>
      </c>
      <c r="D146" s="52" t="s">
        <v>2</v>
      </c>
      <c r="E146" s="88">
        <v>857.5</v>
      </c>
      <c r="F146" s="52" t="s">
        <v>325</v>
      </c>
      <c r="G146" s="111">
        <f t="shared" si="2"/>
        <v>100</v>
      </c>
    </row>
    <row r="147" spans="1:7" ht="13.5">
      <c r="A147" s="23" t="s">
        <v>70</v>
      </c>
      <c r="B147" s="73" t="s">
        <v>71</v>
      </c>
      <c r="C147" s="94"/>
      <c r="D147" s="94"/>
      <c r="E147" s="76">
        <f>E148</f>
        <v>480.63</v>
      </c>
      <c r="F147" s="76">
        <f>F148</f>
        <v>477.32</v>
      </c>
      <c r="G147" s="106">
        <f t="shared" si="2"/>
        <v>99.31132055843372</v>
      </c>
    </row>
    <row r="148" spans="1:7" ht="26.25" customHeight="1">
      <c r="A148" s="23" t="s">
        <v>17</v>
      </c>
      <c r="B148" s="73" t="s">
        <v>18</v>
      </c>
      <c r="C148" s="94"/>
      <c r="D148" s="94"/>
      <c r="E148" s="76">
        <f>E149+E152</f>
        <v>480.63</v>
      </c>
      <c r="F148" s="76">
        <f>F149+F152</f>
        <v>477.32</v>
      </c>
      <c r="G148" s="106">
        <f t="shared" si="2"/>
        <v>99.31132055843372</v>
      </c>
    </row>
    <row r="149" spans="1:7" ht="78.75" customHeight="1">
      <c r="A149" s="2" t="s">
        <v>165</v>
      </c>
      <c r="B149" s="66" t="s">
        <v>18</v>
      </c>
      <c r="C149" s="75" t="s">
        <v>181</v>
      </c>
      <c r="D149" s="75"/>
      <c r="E149" s="27">
        <f>E150+E151</f>
        <v>395.57</v>
      </c>
      <c r="F149" s="27">
        <f>F150+F151</f>
        <v>395.57</v>
      </c>
      <c r="G149" s="111">
        <f t="shared" si="2"/>
        <v>100</v>
      </c>
    </row>
    <row r="150" spans="1:7" ht="26.25">
      <c r="A150" s="24" t="s">
        <v>191</v>
      </c>
      <c r="B150" s="66" t="s">
        <v>18</v>
      </c>
      <c r="C150" s="75" t="s">
        <v>181</v>
      </c>
      <c r="D150" s="75" t="s">
        <v>80</v>
      </c>
      <c r="E150" s="27">
        <v>303.82</v>
      </c>
      <c r="F150" s="75" t="s">
        <v>326</v>
      </c>
      <c r="G150" s="111">
        <f t="shared" si="2"/>
        <v>100</v>
      </c>
    </row>
    <row r="151" spans="1:7" ht="66">
      <c r="A151" s="22" t="s">
        <v>192</v>
      </c>
      <c r="B151" s="66" t="s">
        <v>18</v>
      </c>
      <c r="C151" s="75" t="s">
        <v>181</v>
      </c>
      <c r="D151" s="75" t="s">
        <v>193</v>
      </c>
      <c r="E151" s="27">
        <v>91.75</v>
      </c>
      <c r="F151" s="75" t="s">
        <v>327</v>
      </c>
      <c r="G151" s="111">
        <f t="shared" si="2"/>
        <v>100</v>
      </c>
    </row>
    <row r="152" spans="1:7" ht="52.5">
      <c r="A152" s="48" t="s">
        <v>166</v>
      </c>
      <c r="B152" s="66" t="s">
        <v>18</v>
      </c>
      <c r="C152" s="75" t="s">
        <v>182</v>
      </c>
      <c r="D152" s="75"/>
      <c r="E152" s="55">
        <f>E153</f>
        <v>85.06</v>
      </c>
      <c r="F152" s="55" t="str">
        <f>F153</f>
        <v>81,75</v>
      </c>
      <c r="G152" s="111">
        <f t="shared" si="2"/>
        <v>96.10862920291558</v>
      </c>
    </row>
    <row r="153" spans="1:7" ht="52.5">
      <c r="A153" s="22" t="s">
        <v>1</v>
      </c>
      <c r="B153" s="66" t="s">
        <v>18</v>
      </c>
      <c r="C153" s="75" t="s">
        <v>182</v>
      </c>
      <c r="D153" s="75" t="s">
        <v>2</v>
      </c>
      <c r="E153" s="55">
        <v>85.06</v>
      </c>
      <c r="F153" s="75" t="s">
        <v>328</v>
      </c>
      <c r="G153" s="111">
        <f t="shared" si="2"/>
        <v>96.10862920291558</v>
      </c>
    </row>
    <row r="154" spans="1:7" ht="29.25" customHeight="1">
      <c r="A154" s="23" t="s">
        <v>72</v>
      </c>
      <c r="B154" s="73" t="s">
        <v>73</v>
      </c>
      <c r="C154" s="94"/>
      <c r="D154" s="86" t="s">
        <v>91</v>
      </c>
      <c r="E154" s="53">
        <f>E155+E177</f>
        <v>8908.72</v>
      </c>
      <c r="F154" s="53">
        <f>F155+F177</f>
        <v>8882.37</v>
      </c>
      <c r="G154" s="106">
        <f t="shared" si="2"/>
        <v>99.70422237987052</v>
      </c>
    </row>
    <row r="155" spans="1:7" ht="18.75" customHeight="1">
      <c r="A155" s="23" t="s">
        <v>42</v>
      </c>
      <c r="B155" s="73" t="s">
        <v>11</v>
      </c>
      <c r="C155" s="94"/>
      <c r="D155" s="82"/>
      <c r="E155" s="53">
        <f>E156</f>
        <v>367.22</v>
      </c>
      <c r="F155" s="53" t="str">
        <f>F156</f>
        <v>340,87</v>
      </c>
      <c r="G155" s="106">
        <f t="shared" si="2"/>
        <v>92.824464898426</v>
      </c>
    </row>
    <row r="156" spans="1:7" ht="54" customHeight="1">
      <c r="A156" s="33" t="s">
        <v>167</v>
      </c>
      <c r="B156" s="66" t="s">
        <v>11</v>
      </c>
      <c r="C156" s="75" t="s">
        <v>185</v>
      </c>
      <c r="D156" s="82"/>
      <c r="E156" s="55">
        <f>E157</f>
        <v>367.22</v>
      </c>
      <c r="F156" s="55" t="str">
        <f>F157</f>
        <v>340,87</v>
      </c>
      <c r="G156" s="111">
        <f t="shared" si="2"/>
        <v>92.824464898426</v>
      </c>
    </row>
    <row r="157" spans="1:7" ht="30" customHeight="1">
      <c r="A157" s="22" t="s">
        <v>1</v>
      </c>
      <c r="B157" s="26" t="s">
        <v>11</v>
      </c>
      <c r="C157" s="75" t="s">
        <v>185</v>
      </c>
      <c r="D157" s="52" t="s">
        <v>2</v>
      </c>
      <c r="E157" s="55">
        <v>367.22</v>
      </c>
      <c r="F157" s="52" t="s">
        <v>329</v>
      </c>
      <c r="G157" s="111">
        <f t="shared" si="2"/>
        <v>92.824464898426</v>
      </c>
    </row>
    <row r="158" spans="1:7" ht="13.5">
      <c r="A158" s="20" t="s">
        <v>75</v>
      </c>
      <c r="B158" s="73" t="s">
        <v>76</v>
      </c>
      <c r="C158" s="94"/>
      <c r="D158" s="92"/>
      <c r="E158" s="76">
        <f>E161+E162</f>
        <v>884.8199999999999</v>
      </c>
      <c r="F158" s="76">
        <f>F161+F162</f>
        <v>824.65</v>
      </c>
      <c r="G158" s="106">
        <f t="shared" si="2"/>
        <v>93.19974684116545</v>
      </c>
    </row>
    <row r="159" spans="1:7" ht="13.5">
      <c r="A159" s="20" t="s">
        <v>105</v>
      </c>
      <c r="B159" s="73" t="s">
        <v>19</v>
      </c>
      <c r="C159" s="94"/>
      <c r="D159" s="92"/>
      <c r="E159" s="76">
        <f>E160</f>
        <v>479.82</v>
      </c>
      <c r="F159" s="76" t="str">
        <f>F160</f>
        <v>479,82</v>
      </c>
      <c r="G159" s="106">
        <f t="shared" si="2"/>
        <v>100</v>
      </c>
    </row>
    <row r="160" spans="1:7" ht="28.5" customHeight="1">
      <c r="A160" s="22" t="s">
        <v>99</v>
      </c>
      <c r="B160" s="66" t="s">
        <v>19</v>
      </c>
      <c r="C160" s="101" t="s">
        <v>186</v>
      </c>
      <c r="D160" s="52"/>
      <c r="E160" s="55">
        <f>E161</f>
        <v>479.82</v>
      </c>
      <c r="F160" s="55" t="str">
        <f>F161</f>
        <v>479,82</v>
      </c>
      <c r="G160" s="111">
        <f t="shared" si="2"/>
        <v>100</v>
      </c>
    </row>
    <row r="161" spans="1:7" s="4" customFormat="1" ht="27" customHeight="1">
      <c r="A161" s="22" t="s">
        <v>100</v>
      </c>
      <c r="B161" s="66" t="s">
        <v>19</v>
      </c>
      <c r="C161" s="101" t="s">
        <v>186</v>
      </c>
      <c r="D161" s="52" t="s">
        <v>96</v>
      </c>
      <c r="E161" s="55">
        <v>479.82</v>
      </c>
      <c r="F161" s="52" t="s">
        <v>335</v>
      </c>
      <c r="G161" s="111">
        <f t="shared" si="2"/>
        <v>100</v>
      </c>
    </row>
    <row r="162" spans="1:7" s="4" customFormat="1" ht="27" customHeight="1">
      <c r="A162" s="29" t="s">
        <v>28</v>
      </c>
      <c r="B162" s="69" t="s">
        <v>29</v>
      </c>
      <c r="C162" s="102"/>
      <c r="D162" s="77"/>
      <c r="E162" s="53">
        <f>E163</f>
        <v>405</v>
      </c>
      <c r="F162" s="53" t="str">
        <f>F163</f>
        <v>344,83</v>
      </c>
      <c r="G162" s="106">
        <f t="shared" si="2"/>
        <v>85.1432098765432</v>
      </c>
    </row>
    <row r="163" spans="1:7" s="4" customFormat="1" ht="39">
      <c r="A163" s="24" t="s">
        <v>171</v>
      </c>
      <c r="B163" s="26" t="s">
        <v>29</v>
      </c>
      <c r="C163" s="101" t="s">
        <v>187</v>
      </c>
      <c r="D163" s="52"/>
      <c r="E163" s="55">
        <f>E165</f>
        <v>405</v>
      </c>
      <c r="F163" s="55" t="str">
        <f>F165</f>
        <v>344,83</v>
      </c>
      <c r="G163" s="111">
        <f t="shared" si="2"/>
        <v>85.1432098765432</v>
      </c>
    </row>
    <row r="164" spans="1:7" s="4" customFormat="1" ht="52.5" hidden="1">
      <c r="A164" s="50" t="s">
        <v>1</v>
      </c>
      <c r="B164" s="26"/>
      <c r="C164" s="101" t="s">
        <v>47</v>
      </c>
      <c r="D164" s="92"/>
      <c r="E164" s="27"/>
      <c r="F164" s="92"/>
      <c r="G164" s="111" t="e">
        <f t="shared" si="2"/>
        <v>#DIV/0!</v>
      </c>
    </row>
    <row r="165" spans="1:7" s="4" customFormat="1" ht="52.5">
      <c r="A165" s="33" t="s">
        <v>1</v>
      </c>
      <c r="B165" s="26" t="s">
        <v>29</v>
      </c>
      <c r="C165" s="101" t="s">
        <v>187</v>
      </c>
      <c r="D165" s="52" t="s">
        <v>2</v>
      </c>
      <c r="E165" s="55">
        <v>405</v>
      </c>
      <c r="F165" s="52" t="s">
        <v>336</v>
      </c>
      <c r="G165" s="111">
        <f t="shared" si="2"/>
        <v>85.1432098765432</v>
      </c>
    </row>
    <row r="166" spans="1:7" s="4" customFormat="1" ht="26.25">
      <c r="A166" s="47" t="s">
        <v>82</v>
      </c>
      <c r="B166" s="69" t="s">
        <v>83</v>
      </c>
      <c r="C166" s="77"/>
      <c r="D166" s="52"/>
      <c r="E166" s="53">
        <f>E167</f>
        <v>338.5</v>
      </c>
      <c r="F166" s="53" t="str">
        <f>F167</f>
        <v>312,59</v>
      </c>
      <c r="G166" s="106">
        <f t="shared" si="2"/>
        <v>92.34564254062037</v>
      </c>
    </row>
    <row r="167" spans="1:7" s="4" customFormat="1" ht="13.5">
      <c r="A167" s="51" t="s">
        <v>196</v>
      </c>
      <c r="B167" s="69" t="s">
        <v>84</v>
      </c>
      <c r="C167" s="52"/>
      <c r="D167" s="52"/>
      <c r="E167" s="53">
        <f>E169</f>
        <v>338.5</v>
      </c>
      <c r="F167" s="53" t="str">
        <f>F169</f>
        <v>312,59</v>
      </c>
      <c r="G167" s="106">
        <f t="shared" si="2"/>
        <v>92.34564254062037</v>
      </c>
    </row>
    <row r="168" spans="1:7" s="4" customFormat="1" ht="66">
      <c r="A168" s="54" t="s">
        <v>168</v>
      </c>
      <c r="B168" s="26" t="s">
        <v>84</v>
      </c>
      <c r="C168" s="52" t="s">
        <v>188</v>
      </c>
      <c r="D168" s="52"/>
      <c r="E168" s="55">
        <f>E169</f>
        <v>338.5</v>
      </c>
      <c r="F168" s="55" t="str">
        <f>F169</f>
        <v>312,59</v>
      </c>
      <c r="G168" s="111">
        <f t="shared" si="2"/>
        <v>92.34564254062037</v>
      </c>
    </row>
    <row r="169" spans="1:7" s="4" customFormat="1" ht="52.5">
      <c r="A169" s="54" t="s">
        <v>1</v>
      </c>
      <c r="B169" s="26" t="s">
        <v>84</v>
      </c>
      <c r="C169" s="52" t="s">
        <v>188</v>
      </c>
      <c r="D169" s="52" t="s">
        <v>2</v>
      </c>
      <c r="E169" s="55">
        <v>338.5</v>
      </c>
      <c r="F169" s="52" t="s">
        <v>337</v>
      </c>
      <c r="G169" s="111">
        <f t="shared" si="2"/>
        <v>92.34564254062037</v>
      </c>
    </row>
    <row r="170" spans="1:7" s="4" customFormat="1" ht="39">
      <c r="A170" s="56" t="s">
        <v>77</v>
      </c>
      <c r="B170" s="110"/>
      <c r="C170" s="104"/>
      <c r="D170" s="96"/>
      <c r="E170" s="95">
        <f>E171</f>
        <v>7081.469999999999</v>
      </c>
      <c r="F170" s="95">
        <f>F171</f>
        <v>6150.08</v>
      </c>
      <c r="G170" s="106">
        <f t="shared" si="2"/>
        <v>86.8475048259754</v>
      </c>
    </row>
    <row r="171" spans="1:7" s="4" customFormat="1" ht="39">
      <c r="A171" s="57" t="s">
        <v>78</v>
      </c>
      <c r="B171" s="69" t="s">
        <v>79</v>
      </c>
      <c r="C171" s="100"/>
      <c r="D171" s="92"/>
      <c r="E171" s="76">
        <f>E172</f>
        <v>7081.469999999999</v>
      </c>
      <c r="F171" s="76">
        <f>F172</f>
        <v>6150.08</v>
      </c>
      <c r="G171" s="106">
        <f t="shared" si="2"/>
        <v>86.8475048259754</v>
      </c>
    </row>
    <row r="172" spans="1:7" s="4" customFormat="1" ht="78.75">
      <c r="A172" s="24" t="s">
        <v>189</v>
      </c>
      <c r="B172" s="26" t="s">
        <v>79</v>
      </c>
      <c r="C172" s="101" t="s">
        <v>190</v>
      </c>
      <c r="D172" s="78"/>
      <c r="E172" s="27">
        <f>E173+E174+E175+E176</f>
        <v>7081.469999999999</v>
      </c>
      <c r="F172" s="27">
        <f>F173+F174+F175+F176</f>
        <v>6150.08</v>
      </c>
      <c r="G172" s="111">
        <f t="shared" si="2"/>
        <v>86.8475048259754</v>
      </c>
    </row>
    <row r="173" spans="1:7" s="4" customFormat="1" ht="26.25">
      <c r="A173" s="24" t="s">
        <v>191</v>
      </c>
      <c r="B173" s="26" t="s">
        <v>79</v>
      </c>
      <c r="C173" s="101" t="s">
        <v>190</v>
      </c>
      <c r="D173" s="92" t="s">
        <v>80</v>
      </c>
      <c r="E173" s="27">
        <v>3859.85</v>
      </c>
      <c r="F173" s="92" t="s">
        <v>338</v>
      </c>
      <c r="G173" s="111">
        <f t="shared" si="2"/>
        <v>92.04450950166458</v>
      </c>
    </row>
    <row r="174" spans="1:7" s="4" customFormat="1" ht="66">
      <c r="A174" s="22" t="s">
        <v>192</v>
      </c>
      <c r="B174" s="26" t="s">
        <v>79</v>
      </c>
      <c r="C174" s="101" t="s">
        <v>190</v>
      </c>
      <c r="D174" s="78" t="s">
        <v>193</v>
      </c>
      <c r="E174" s="27">
        <v>1165.62</v>
      </c>
      <c r="F174" s="78" t="s">
        <v>339</v>
      </c>
      <c r="G174" s="111">
        <f t="shared" si="2"/>
        <v>91.57015150735232</v>
      </c>
    </row>
    <row r="175" spans="1:7" s="4" customFormat="1" ht="52.5">
      <c r="A175" s="24" t="s">
        <v>1</v>
      </c>
      <c r="B175" s="26" t="s">
        <v>79</v>
      </c>
      <c r="C175" s="101" t="s">
        <v>190</v>
      </c>
      <c r="D175" s="92" t="s">
        <v>2</v>
      </c>
      <c r="E175" s="27">
        <v>2053.5</v>
      </c>
      <c r="F175" s="92" t="s">
        <v>340</v>
      </c>
      <c r="G175" s="111">
        <f t="shared" si="2"/>
        <v>74.4153883613343</v>
      </c>
    </row>
    <row r="176" spans="1:7" s="4" customFormat="1" ht="27" customHeight="1">
      <c r="A176" s="22" t="s">
        <v>89</v>
      </c>
      <c r="B176" s="26" t="s">
        <v>79</v>
      </c>
      <c r="C176" s="101" t="s">
        <v>190</v>
      </c>
      <c r="D176" s="52" t="s">
        <v>90</v>
      </c>
      <c r="E176" s="27">
        <v>2.5</v>
      </c>
      <c r="F176" s="52" t="s">
        <v>341</v>
      </c>
      <c r="G176" s="111">
        <f t="shared" si="2"/>
        <v>72.8</v>
      </c>
    </row>
    <row r="177" spans="1:7" s="4" customFormat="1" ht="13.5">
      <c r="A177" s="58" t="s">
        <v>104</v>
      </c>
      <c r="B177" s="110" t="s">
        <v>73</v>
      </c>
      <c r="C177" s="105"/>
      <c r="D177" s="96"/>
      <c r="E177" s="95">
        <f>E178</f>
        <v>8541.5</v>
      </c>
      <c r="F177" s="95">
        <f>F178</f>
        <v>8541.5</v>
      </c>
      <c r="G177" s="106">
        <f t="shared" si="2"/>
        <v>100</v>
      </c>
    </row>
    <row r="178" spans="1:7" s="4" customFormat="1" ht="26.25">
      <c r="A178" s="29" t="s">
        <v>72</v>
      </c>
      <c r="B178" s="69" t="s">
        <v>11</v>
      </c>
      <c r="C178" s="101"/>
      <c r="D178" s="92"/>
      <c r="E178" s="76">
        <f>E180+E182+E185+E183+E184</f>
        <v>8541.5</v>
      </c>
      <c r="F178" s="76">
        <f>F180+F182+F185+F183+F184</f>
        <v>8541.5</v>
      </c>
      <c r="G178" s="106">
        <f t="shared" si="2"/>
        <v>100</v>
      </c>
    </row>
    <row r="179" spans="1:7" s="4" customFormat="1" ht="66">
      <c r="A179" s="59" t="s">
        <v>169</v>
      </c>
      <c r="B179" s="26" t="s">
        <v>11</v>
      </c>
      <c r="C179" s="75" t="s">
        <v>194</v>
      </c>
      <c r="D179" s="78"/>
      <c r="E179" s="27">
        <f>E180</f>
        <v>7403.8</v>
      </c>
      <c r="F179" s="27" t="str">
        <f>F180</f>
        <v>7403,80</v>
      </c>
      <c r="G179" s="111">
        <f t="shared" si="2"/>
        <v>100</v>
      </c>
    </row>
    <row r="180" spans="1:7" s="4" customFormat="1" ht="67.5" customHeight="1">
      <c r="A180" s="24" t="s">
        <v>81</v>
      </c>
      <c r="B180" s="26" t="s">
        <v>11</v>
      </c>
      <c r="C180" s="75" t="s">
        <v>194</v>
      </c>
      <c r="D180" s="78" t="s">
        <v>92</v>
      </c>
      <c r="E180" s="27">
        <v>7403.8</v>
      </c>
      <c r="F180" s="78" t="s">
        <v>334</v>
      </c>
      <c r="G180" s="111">
        <f t="shared" si="2"/>
        <v>100</v>
      </c>
    </row>
    <row r="181" spans="1:7" ht="66">
      <c r="A181" s="24" t="s">
        <v>170</v>
      </c>
      <c r="B181" s="26" t="s">
        <v>11</v>
      </c>
      <c r="C181" s="75" t="s">
        <v>195</v>
      </c>
      <c r="D181" s="78" t="s">
        <v>92</v>
      </c>
      <c r="E181" s="27">
        <f>E182</f>
        <v>491.8</v>
      </c>
      <c r="F181" s="27" t="str">
        <f>F182</f>
        <v>491,80</v>
      </c>
      <c r="G181" s="111">
        <f t="shared" si="2"/>
        <v>100</v>
      </c>
    </row>
    <row r="182" spans="1:7" ht="66" customHeight="1">
      <c r="A182" s="24" t="s">
        <v>81</v>
      </c>
      <c r="B182" s="26" t="s">
        <v>11</v>
      </c>
      <c r="C182" s="75" t="s">
        <v>195</v>
      </c>
      <c r="D182" s="78" t="s">
        <v>92</v>
      </c>
      <c r="E182" s="27">
        <v>491.8</v>
      </c>
      <c r="F182" s="78" t="s">
        <v>333</v>
      </c>
      <c r="G182" s="111">
        <f t="shared" si="2"/>
        <v>100</v>
      </c>
    </row>
    <row r="183" spans="1:7" ht="52.5">
      <c r="A183" s="60" t="s">
        <v>247</v>
      </c>
      <c r="B183" s="26" t="s">
        <v>11</v>
      </c>
      <c r="C183" s="75" t="s">
        <v>249</v>
      </c>
      <c r="D183" s="78" t="s">
        <v>74</v>
      </c>
      <c r="E183" s="27">
        <v>187.5</v>
      </c>
      <c r="F183" s="78" t="s">
        <v>331</v>
      </c>
      <c r="G183" s="111">
        <f t="shared" si="2"/>
        <v>100</v>
      </c>
    </row>
    <row r="184" spans="1:7" ht="52.5">
      <c r="A184" s="60" t="s">
        <v>250</v>
      </c>
      <c r="B184" s="26" t="s">
        <v>11</v>
      </c>
      <c r="C184" s="75" t="s">
        <v>251</v>
      </c>
      <c r="D184" s="78" t="s">
        <v>92</v>
      </c>
      <c r="E184" s="27">
        <v>88.4</v>
      </c>
      <c r="F184" s="78" t="s">
        <v>332</v>
      </c>
      <c r="G184" s="111">
        <f t="shared" si="2"/>
        <v>100</v>
      </c>
    </row>
    <row r="185" spans="1:7" ht="26.25">
      <c r="A185" s="61" t="s">
        <v>43</v>
      </c>
      <c r="B185" s="26" t="s">
        <v>11</v>
      </c>
      <c r="C185" s="75" t="s">
        <v>185</v>
      </c>
      <c r="D185" s="52" t="s">
        <v>74</v>
      </c>
      <c r="E185" s="55">
        <v>370</v>
      </c>
      <c r="F185" s="52" t="s">
        <v>330</v>
      </c>
      <c r="G185" s="111">
        <f t="shared" si="2"/>
        <v>100</v>
      </c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 s="5"/>
      <c r="B196"/>
      <c r="D196"/>
    </row>
    <row r="197" spans="1:4" ht="12.75">
      <c r="A197"/>
      <c r="B197"/>
      <c r="D197"/>
    </row>
    <row r="198" spans="1:4" ht="18.75" customHeight="1">
      <c r="A198"/>
      <c r="B198"/>
      <c r="D198"/>
    </row>
    <row r="199" spans="1:4" ht="14.25" customHeight="1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 s="6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32.25" customHeight="1">
      <c r="A206"/>
      <c r="B206"/>
      <c r="D206"/>
    </row>
    <row r="207" spans="1:4" ht="19.5" customHeight="1">
      <c r="A207"/>
      <c r="B207"/>
      <c r="D207"/>
    </row>
    <row r="208" spans="1:4" ht="30" customHeight="1">
      <c r="A208"/>
      <c r="B208"/>
      <c r="D208"/>
    </row>
    <row r="209" spans="1:4" ht="25.5" customHeight="1">
      <c r="A209"/>
      <c r="B209"/>
      <c r="D209"/>
    </row>
    <row r="210" spans="1:4" ht="19.5" customHeight="1">
      <c r="A210"/>
      <c r="B210"/>
      <c r="D210"/>
    </row>
    <row r="211" spans="1:4" ht="33.75" customHeight="1">
      <c r="A211"/>
      <c r="B211"/>
      <c r="D211"/>
    </row>
    <row r="212" spans="1:4" ht="40.5" customHeight="1">
      <c r="A212"/>
      <c r="B212"/>
      <c r="D212"/>
    </row>
    <row r="213" spans="1:4" ht="15.75" customHeight="1">
      <c r="A213" s="10"/>
      <c r="B213" s="13"/>
      <c r="D213"/>
    </row>
    <row r="214" spans="1:4" ht="24.75" customHeight="1">
      <c r="A214"/>
      <c r="B214" s="13"/>
      <c r="D214"/>
    </row>
    <row r="215" spans="1:4" ht="12.75">
      <c r="A215" s="11"/>
      <c r="B215" s="13"/>
      <c r="D215"/>
    </row>
    <row r="216" spans="1:6" ht="20.25" customHeight="1">
      <c r="A216" s="11"/>
      <c r="B216" s="13"/>
      <c r="D216"/>
      <c r="F216" s="10"/>
    </row>
    <row r="217" spans="1:4" ht="12.75">
      <c r="A217" s="11"/>
      <c r="B217" s="13"/>
      <c r="D217"/>
    </row>
    <row r="218" spans="1:4" ht="33" customHeight="1">
      <c r="A218"/>
      <c r="B218" s="13"/>
      <c r="D218"/>
    </row>
    <row r="219" spans="1:4" ht="33" customHeight="1">
      <c r="A219"/>
      <c r="B219" s="13"/>
      <c r="D219"/>
    </row>
    <row r="220" spans="1:4" ht="42" customHeight="1">
      <c r="A220"/>
      <c r="B220" s="13"/>
      <c r="D220"/>
    </row>
    <row r="221" spans="1:4" ht="18.75" customHeight="1">
      <c r="A221"/>
      <c r="B221" s="13"/>
      <c r="D221"/>
    </row>
    <row r="222" spans="1:4" ht="33" customHeight="1">
      <c r="A222"/>
      <c r="B222" s="13"/>
      <c r="D222"/>
    </row>
    <row r="223" spans="1:4" ht="33" customHeight="1">
      <c r="A223"/>
      <c r="B223" s="13"/>
      <c r="D223"/>
    </row>
    <row r="224" spans="1:4" ht="12.75">
      <c r="A224"/>
      <c r="B224" s="13"/>
      <c r="D224"/>
    </row>
    <row r="225" spans="1:4" ht="12.75">
      <c r="A225"/>
      <c r="B225" s="13"/>
      <c r="D225"/>
    </row>
    <row r="226" spans="1:4" ht="12.75">
      <c r="A226"/>
      <c r="B226" s="13"/>
      <c r="D226"/>
    </row>
    <row r="227" spans="1:4" ht="12.75">
      <c r="A227"/>
      <c r="B227" s="13"/>
      <c r="D227"/>
    </row>
    <row r="228" spans="1:4" ht="12.75">
      <c r="A228"/>
      <c r="B228" s="13"/>
      <c r="D228"/>
    </row>
    <row r="229" spans="1:4" ht="12.75">
      <c r="A229"/>
      <c r="B229" s="13"/>
      <c r="D229"/>
    </row>
    <row r="230" spans="1:4" ht="12.75">
      <c r="A230"/>
      <c r="B230" s="13"/>
      <c r="D230"/>
    </row>
    <row r="231" spans="1:4" ht="12.75">
      <c r="A231"/>
      <c r="B231" s="13"/>
      <c r="D231"/>
    </row>
    <row r="232" spans="1:4" ht="12.75">
      <c r="A232"/>
      <c r="B232" s="13"/>
      <c r="D232"/>
    </row>
    <row r="233" spans="1:4" ht="12.75">
      <c r="A233"/>
      <c r="B233" s="13"/>
      <c r="D233"/>
    </row>
  </sheetData>
  <sheetProtection/>
  <autoFilter ref="A10:E10"/>
  <mergeCells count="9">
    <mergeCell ref="E5:G5"/>
    <mergeCell ref="A6:G6"/>
    <mergeCell ref="A7:G7"/>
    <mergeCell ref="A8:G8"/>
    <mergeCell ref="A9:D9"/>
    <mergeCell ref="E1:G1"/>
    <mergeCell ref="E2:G2"/>
    <mergeCell ref="E3:G3"/>
    <mergeCell ref="E4:G4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2017-02-22T06:29:56Z</cp:lastPrinted>
  <dcterms:created xsi:type="dcterms:W3CDTF">2002-03-11T10:22:12Z</dcterms:created>
  <dcterms:modified xsi:type="dcterms:W3CDTF">2017-03-31T07:14:48Z</dcterms:modified>
  <cp:category/>
  <cp:version/>
  <cp:contentType/>
  <cp:contentStatus/>
</cp:coreProperties>
</file>