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<sst xmlns="http://schemas.openxmlformats.org/spreadsheetml/2006/main" count="106" uniqueCount="104">
  <si>
    <t>Наименование показателя</t>
  </si>
  <si>
    <t>Код дохода по КД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</si>
  <si>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</si>
  <si>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</si>
  <si>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</si>
  <si>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</si>
  <si>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</si>
  <si>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</si>
  <si>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</si>
  <si>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</si>
  <si>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</si>
  <si>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</si>
  <si>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</si>
  <si>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</si>
  <si>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</si>
  <si>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</si>
  <si>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</si>
  <si>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</si>
  <si>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</si>
  <si>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</si>
  <si>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</si>
  <si>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</si>
  <si>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</si>
  <si>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</si>
  <si>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</si>
  <si>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</si>
  <si>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</si>
  <si>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</si>
  <si>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</si>
  <si>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</si>
  <si>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</si>
  <si>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</si>
  <si>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</si>
  <si>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</si>
  <si>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</si>
  <si>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</si>
  <si>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</si>
  <si>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</si>
  <si>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</si>
  <si>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</si>
  <si>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</si>
  <si>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</si>
  <si>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</si>
  <si>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</si>
  <si>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</si>
  <si>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</si>
  <si>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</si>
  <si>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182 1 01 02000 01 0000 110</t>
  </si>
  <si>
    <t>182 1 01 02010 01 0000 110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</si>
  <si>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</si>
  <si>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</si>
  <si>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</si>
  <si>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</si>
  <si>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</si>
  <si>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</si>
  <si>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</si>
  <si>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</si>
  <si>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</si>
  <si>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</si>
  <si>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610 1 11 00000 00 0000 000</t>
  </si>
  <si>
    <t>610 1 11 05035 10 0000 120</t>
  </si>
  <si>
    <t>610 1 11 05075 10 0000 120</t>
  </si>
  <si>
    <t>610 1 13 00000 00 0000 000</t>
  </si>
  <si>
    <t>610 1 13 02995 10 0000 130</t>
  </si>
  <si>
    <t>610 1 14 00000 00 0000 000</t>
  </si>
  <si>
    <t>610 1 14 02050 10 0000 410</t>
  </si>
  <si>
    <t>610 1 17 00000 00 0000 000</t>
  </si>
  <si>
    <t>610 1 17 01050 10 0000 180</t>
  </si>
  <si>
    <t>610 1 17 05050 10 0000 180</t>
  </si>
  <si>
    <t>610 2 00 00000 00 0000 000</t>
  </si>
  <si>
    <t>610 2 02 00000 00 0000 000</t>
  </si>
  <si>
    <t>610 2 18 00000 00 0000 000</t>
  </si>
  <si>
    <t>610 2 18 05010 10 0000 180</t>
  </si>
  <si>
    <t>610 2 19 00000 00 0000 000</t>
  </si>
  <si>
    <t xml:space="preserve">                                                                                                                                                                                 Приложение 2</t>
  </si>
  <si>
    <t>610 1 13 01995 10 0537 130</t>
  </si>
  <si>
    <t>100 1 03 02000 01 0000 110</t>
  </si>
  <si>
    <t>100 1 03 02230 01 0000 110</t>
  </si>
  <si>
    <t>100 1 03 02240 01 0000 110</t>
  </si>
  <si>
    <t>100 1 03 02250 01 0000 110</t>
  </si>
  <si>
    <t>182 1 01 02020 01 0000 110</t>
  </si>
  <si>
    <t>182 1 01 02030 01 0000 110</t>
  </si>
  <si>
    <t>НЕНАЛОГОВЫЕ ДОХОДЫ</t>
  </si>
  <si>
    <t>НАЛОГОВЫЕ ДОХОДЫ</t>
  </si>
  <si>
    <t>ДОХОДЫ БЮДЖЕТА - ВСЕГО</t>
  </si>
  <si>
    <t xml:space="preserve"> </t>
  </si>
  <si>
    <r>
      <t xml:space="preserve">    План            на 2017 год         </t>
    </r>
    <r>
      <rPr>
        <sz val="10"/>
        <color indexed="8"/>
        <rFont val="Times New Roman"/>
        <family val="1"/>
      </rPr>
      <t>тыс.руб.</t>
    </r>
  </si>
  <si>
    <r>
      <t xml:space="preserve">%       </t>
    </r>
    <r>
      <rPr>
        <b/>
        <sz val="9"/>
        <color indexed="8"/>
        <rFont val="Times New Roman"/>
        <family val="1"/>
      </rPr>
      <t>исполнения</t>
    </r>
  </si>
  <si>
    <t>610 1 11 09045 10 0111 120</t>
  </si>
  <si>
    <t>610 2 02 15001 10 0000 151</t>
  </si>
  <si>
    <t>610 2 02 20000 00 0000 151</t>
  </si>
  <si>
    <t>610 2 02 20216 10 0000 151</t>
  </si>
  <si>
    <t>610 2 02 29999 10 0000 151</t>
  </si>
  <si>
    <t>610 2 02 30000 00 0000 151</t>
  </si>
  <si>
    <t>610 2 02 35118 10 0000 151</t>
  </si>
  <si>
    <t>610 2 02 30024 10 0000 151</t>
  </si>
  <si>
    <t>610 2 02 40000 00 0000 151</t>
  </si>
  <si>
    <t>610 2 02 49999 10 0000 151</t>
  </si>
  <si>
    <t>610 2 19 60010 10 0000 151</t>
  </si>
  <si>
    <t>к Постановлению Администрации Новосветского сельского поселения Гатчинского муниципального района</t>
  </si>
  <si>
    <t>Поступления доходов в бюджет Новосветского сельского поселения за 9 месяцев 2017 года.</t>
  </si>
  <si>
    <r>
      <t xml:space="preserve">Исполнение   за 9 месяцев 2017 года    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тыс.руб.</t>
    </r>
  </si>
  <si>
    <t>610 1 17 05050 10 0511 180</t>
  </si>
  <si>
    <t xml:space="preserve">              от 23 октября  2017 года  №420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</si>
</sst>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[$-10419]##\ ###\ ###\ ###\ ##0.00"/>
    <numFmt numFmtId="166" formatCode="[$-10419]#\ ###\ ###\ ###\ ##0.00"/>
    <numFmt numFmtId="167" formatCode="#,##0.00_ ;\-#,##0.00\ "/>
    <numFmt numFmtId="168" formatCode="0.0"/>
  </numFmts>
  <fonts count="53">
    <font>
      <sz val="11"/>
      <color indexed="8"/>
      <name val="Calibri"/>
      <family val="2"/>
    </font>
    <font>
      <sz val="11"/>
      <name val="Calibri"/>
      <family val="0"/>
    </font>
    <font>
      <b/>
      <sz val="12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164" fontId="47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48" fillId="0" borderId="10" xfId="33" applyNumberFormat="1" applyFont="1" applyFill="1" applyBorder="1" applyAlignment="1">
      <alignment horizontal="right" vertical="center" wrapText="1" readingOrder="1"/>
      <protection/>
    </xf>
    <xf numFmtId="164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49" fillId="0" borderId="10" xfId="33" applyNumberFormat="1" applyFont="1" applyFill="1" applyBorder="1" applyAlignment="1">
      <alignment horizontal="right" vertical="center" wrapText="1" readingOrder="1"/>
      <protection/>
    </xf>
    <xf numFmtId="0" fontId="50" fillId="0" borderId="10" xfId="33" applyNumberFormat="1" applyFont="1" applyFill="1" applyBorder="1" applyAlignment="1">
      <alignment horizontal="left" vertical="center" wrapText="1" readingOrder="1"/>
      <protection/>
    </xf>
    <xf numFmtId="0" fontId="50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left" vertical="center" wrapText="1" readingOrder="1"/>
      <protection/>
    </xf>
    <xf numFmtId="0" fontId="50" fillId="33" borderId="10" xfId="33" applyNumberFormat="1" applyFont="1" applyFill="1" applyBorder="1" applyAlignment="1">
      <alignment horizontal="center" vertical="center" wrapText="1" readingOrder="1"/>
      <protection/>
    </xf>
    <xf numFmtId="43" fontId="49" fillId="0" borderId="10" xfId="59" applyFont="1" applyFill="1" applyBorder="1" applyAlignment="1">
      <alignment horizontal="right" vertical="center" wrapText="1" readingOrder="1"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6" fillId="34" borderId="10" xfId="33" applyNumberFormat="1" applyFont="1" applyFill="1" applyBorder="1" applyAlignment="1">
      <alignment horizontal="center" vertical="center" wrapText="1" readingOrder="1"/>
      <protection/>
    </xf>
    <xf numFmtId="164" fontId="47" fillId="34" borderId="10" xfId="33" applyNumberFormat="1" applyFont="1" applyFill="1" applyBorder="1" applyAlignment="1">
      <alignment horizontal="right" vertical="center" wrapText="1" readingOrder="1"/>
      <protection/>
    </xf>
    <xf numFmtId="0" fontId="51" fillId="34" borderId="10" xfId="33" applyNumberFormat="1" applyFont="1" applyFill="1" applyBorder="1" applyAlignment="1">
      <alignment horizontal="left" vertical="center" wrapText="1" readingOrder="1"/>
      <protection/>
    </xf>
    <xf numFmtId="164" fontId="48" fillId="34" borderId="10" xfId="33" applyNumberFormat="1" applyFont="1" applyFill="1" applyBorder="1" applyAlignment="1">
      <alignment horizontal="right" vertical="center" wrapText="1" readingOrder="1"/>
      <protection/>
    </xf>
    <xf numFmtId="0" fontId="52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horizontal="center"/>
    </xf>
    <xf numFmtId="43" fontId="48" fillId="33" borderId="10" xfId="59" applyFont="1" applyFill="1" applyBorder="1" applyAlignment="1">
      <alignment horizontal="right" wrapText="1" readingOrder="1"/>
    </xf>
    <xf numFmtId="43" fontId="50" fillId="33" borderId="10" xfId="59" applyFont="1" applyFill="1" applyBorder="1" applyAlignment="1">
      <alignment horizontal="right" wrapText="1" readingOrder="1"/>
    </xf>
    <xf numFmtId="43" fontId="47" fillId="33" borderId="10" xfId="59" applyFont="1" applyFill="1" applyBorder="1" applyAlignment="1">
      <alignment horizontal="right" vertical="center" wrapText="1" readingOrder="1"/>
    </xf>
    <xf numFmtId="43" fontId="47" fillId="34" borderId="10" xfId="59" applyFont="1" applyFill="1" applyBorder="1" applyAlignment="1">
      <alignment horizontal="right" vertical="center" wrapText="1" readingOrder="1"/>
    </xf>
    <xf numFmtId="43" fontId="48" fillId="0" borderId="10" xfId="59" applyFont="1" applyFill="1" applyBorder="1" applyAlignment="1">
      <alignment horizontal="right" vertical="center" wrapText="1" readingOrder="1"/>
    </xf>
    <xf numFmtId="43" fontId="48" fillId="34" borderId="10" xfId="59" applyFont="1" applyFill="1" applyBorder="1" applyAlignment="1">
      <alignment horizontal="right" vertical="center" wrapText="1" readingOrder="1"/>
    </xf>
    <xf numFmtId="43" fontId="48" fillId="33" borderId="10" xfId="59" applyFont="1" applyFill="1" applyBorder="1" applyAlignment="1">
      <alignment horizontal="right" vertical="center" wrapText="1" readingOrder="1"/>
    </xf>
    <xf numFmtId="49" fontId="5" fillId="0" borderId="0" xfId="0" applyNumberFormat="1" applyFont="1" applyFill="1" applyBorder="1" applyAlignment="1">
      <alignment vertical="justify" wrapText="1"/>
    </xf>
    <xf numFmtId="0" fontId="52" fillId="35" borderId="11" xfId="33" applyNumberFormat="1" applyFont="1" applyFill="1" applyBorder="1" applyAlignment="1">
      <alignment horizontal="center" vertical="center" wrapText="1" readingOrder="1"/>
      <protection/>
    </xf>
    <xf numFmtId="0" fontId="50" fillId="35" borderId="11" xfId="33" applyNumberFormat="1" applyFont="1" applyFill="1" applyBorder="1" applyAlignment="1">
      <alignment horizontal="center" vertical="center" wrapText="1" readingOrder="1"/>
      <protection/>
    </xf>
    <xf numFmtId="167" fontId="49" fillId="0" borderId="10" xfId="59" applyNumberFormat="1" applyFont="1" applyFill="1" applyBorder="1" applyAlignment="1">
      <alignment horizontal="right" vertical="center" wrapText="1" readingOrder="1"/>
    </xf>
    <xf numFmtId="2" fontId="49" fillId="0" borderId="10" xfId="33" applyNumberFormat="1" applyFont="1" applyFill="1" applyBorder="1" applyAlignment="1">
      <alignment horizontal="right" vertical="center" wrapText="1" readingOrder="1"/>
      <protection/>
    </xf>
    <xf numFmtId="2" fontId="49" fillId="0" borderId="10" xfId="59" applyNumberFormat="1" applyFont="1" applyFill="1" applyBorder="1" applyAlignment="1">
      <alignment horizontal="right" vertical="center" wrapText="1" readingOrder="1"/>
    </xf>
    <xf numFmtId="168" fontId="47" fillId="33" borderId="10" xfId="33" applyNumberFormat="1" applyFont="1" applyFill="1" applyBorder="1" applyAlignment="1">
      <alignment vertical="center" wrapText="1" readingOrder="1"/>
      <protection/>
    </xf>
    <xf numFmtId="168" fontId="47" fillId="34" borderId="10" xfId="33" applyNumberFormat="1" applyFont="1" applyFill="1" applyBorder="1" applyAlignment="1">
      <alignment vertical="center" wrapText="1" readingOrder="1"/>
      <protection/>
    </xf>
    <xf numFmtId="168" fontId="46" fillId="34" borderId="10" xfId="33" applyNumberFormat="1" applyFont="1" applyFill="1" applyBorder="1" applyAlignment="1">
      <alignment vertical="center" wrapText="1" readingOrder="1"/>
      <protection/>
    </xf>
    <xf numFmtId="168" fontId="49" fillId="34" borderId="10" xfId="33" applyNumberFormat="1" applyFont="1" applyFill="1" applyBorder="1" applyAlignment="1">
      <alignment vertical="center" wrapText="1" readingOrder="1"/>
      <protection/>
    </xf>
    <xf numFmtId="168" fontId="49" fillId="34" borderId="10" xfId="33" applyNumberFormat="1" applyFont="1" applyFill="1" applyBorder="1" applyAlignment="1">
      <alignment horizontal="right" vertical="center" wrapText="1" readingOrder="1"/>
      <protection/>
    </xf>
    <xf numFmtId="168" fontId="48" fillId="33" borderId="10" xfId="33" applyNumberFormat="1" applyFont="1" applyFill="1" applyBorder="1" applyAlignment="1">
      <alignment vertical="center" wrapText="1" readingOrder="1"/>
      <protection/>
    </xf>
    <xf numFmtId="168" fontId="50" fillId="33" borderId="10" xfId="33" applyNumberFormat="1" applyFont="1" applyFill="1" applyBorder="1" applyAlignment="1">
      <alignment vertical="center" wrapText="1" readingOrder="1"/>
      <protection/>
    </xf>
    <xf numFmtId="49" fontId="5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zoomScalePageLayoutView="0" workbookViewId="0" topLeftCell="A1">
      <selection activeCell="C6" sqref="C6"/>
    </sheetView>
  </sheetViews>
  <sheetFormatPr defaultColWidth="9.140625" defaultRowHeight="15"/>
  <cols>
    <col min="1" max="1" width="24.140625" style="0" customWidth="1"/>
    <col min="2" max="2" width="32.140625" style="0" customWidth="1"/>
    <col min="3" max="3" width="12.00390625" style="0" customWidth="1"/>
    <col min="4" max="4" width="13.7109375" style="0" customWidth="1"/>
    <col min="5" max="5" width="11.140625" style="0" customWidth="1"/>
    <col min="6" max="6" width="8.8515625" style="0" hidden="1" customWidth="1"/>
  </cols>
  <sheetData>
    <row r="1" spans="1:5" ht="14.25" customHeight="1">
      <c r="A1" s="6" t="s">
        <v>74</v>
      </c>
      <c r="B1" s="7"/>
      <c r="C1" s="33"/>
      <c r="D1" s="33"/>
      <c r="E1" s="33"/>
    </row>
    <row r="2" spans="1:5" ht="14.25">
      <c r="A2" s="2"/>
      <c r="B2" s="25"/>
      <c r="C2" s="46" t="s">
        <v>99</v>
      </c>
      <c r="D2" s="46"/>
      <c r="E2" s="46"/>
    </row>
    <row r="3" spans="1:5" ht="14.25">
      <c r="A3" s="2"/>
      <c r="B3" s="25"/>
      <c r="C3" s="46"/>
      <c r="D3" s="46"/>
      <c r="E3" s="46"/>
    </row>
    <row r="4" spans="1:5" ht="14.25">
      <c r="A4" s="2"/>
      <c r="B4" s="1"/>
      <c r="C4" s="46"/>
      <c r="D4" s="46"/>
      <c r="E4" s="46"/>
    </row>
    <row r="5" spans="1:6" ht="14.25">
      <c r="A5" s="6" t="s">
        <v>85</v>
      </c>
      <c r="B5" s="7"/>
      <c r="C5" s="48" t="s">
        <v>103</v>
      </c>
      <c r="D5" s="48"/>
      <c r="E5" s="48"/>
      <c r="F5" s="48"/>
    </row>
    <row r="6" spans="1:3" ht="27.75" customHeight="1">
      <c r="A6" s="8" t="s">
        <v>100</v>
      </c>
      <c r="B6" s="6"/>
      <c r="C6" s="6"/>
    </row>
    <row r="7" spans="1:3" ht="15" customHeight="1">
      <c r="A7" s="47"/>
      <c r="B7" s="47"/>
      <c r="C7" s="47"/>
    </row>
    <row r="8" spans="1:3" ht="8.25" customHeight="1">
      <c r="A8" s="47"/>
      <c r="B8" s="47"/>
      <c r="C8" s="47"/>
    </row>
    <row r="9" spans="1:5" ht="52.5">
      <c r="A9" s="35" t="s">
        <v>1</v>
      </c>
      <c r="B9" s="35" t="s">
        <v>0</v>
      </c>
      <c r="C9" s="35" t="s">
        <v>86</v>
      </c>
      <c r="D9" s="35" t="s">
        <v>101</v>
      </c>
      <c r="E9" s="34" t="s">
        <v>87</v>
      </c>
    </row>
    <row r="10" spans="1:5" ht="30.75">
      <c r="A10" s="3"/>
      <c r="B10" s="4" t="s">
        <v>15</v>
      </c>
      <c r="C10" s="28">
        <f>C11+C30</f>
        <v>33054.4</v>
      </c>
      <c r="D10" s="5">
        <f>D11+D30</f>
        <v>24646.36</v>
      </c>
      <c r="E10" s="39">
        <f aca="true" t="shared" si="0" ref="E10:E19">D10/C10*100</f>
        <v>74.56302337964084</v>
      </c>
    </row>
    <row r="11" spans="1:5" ht="15">
      <c r="A11" s="18"/>
      <c r="B11" s="19" t="s">
        <v>83</v>
      </c>
      <c r="C11" s="29">
        <f>C12+C16+C20+C23+C25</f>
        <v>28769.4</v>
      </c>
      <c r="D11" s="20">
        <f>D12+D16+D20+D23+D25</f>
        <v>21813.58</v>
      </c>
      <c r="E11" s="40">
        <f t="shared" si="0"/>
        <v>75.82215826537919</v>
      </c>
    </row>
    <row r="12" spans="1:5" ht="15">
      <c r="A12" s="12" t="s">
        <v>47</v>
      </c>
      <c r="B12" s="13" t="s">
        <v>21</v>
      </c>
      <c r="C12" s="30">
        <f>C13+C14+C15</f>
        <v>14899.2</v>
      </c>
      <c r="D12" s="9">
        <f>D13+D14+D15</f>
        <v>13057.4</v>
      </c>
      <c r="E12" s="40">
        <f t="shared" si="0"/>
        <v>87.63826245704468</v>
      </c>
    </row>
    <row r="13" spans="1:5" ht="68.25" customHeight="1">
      <c r="A13" s="14" t="s">
        <v>48</v>
      </c>
      <c r="B13" s="14" t="s">
        <v>20</v>
      </c>
      <c r="C13" s="17">
        <v>14300.5</v>
      </c>
      <c r="D13" s="17">
        <v>12847.89</v>
      </c>
      <c r="E13" s="41">
        <f t="shared" si="0"/>
        <v>89.84224327820705</v>
      </c>
    </row>
    <row r="14" spans="1:5" ht="80.25" customHeight="1">
      <c r="A14" s="14" t="s">
        <v>80</v>
      </c>
      <c r="B14" s="14" t="s">
        <v>19</v>
      </c>
      <c r="C14" s="17">
        <v>490.7</v>
      </c>
      <c r="D14" s="11">
        <v>119.97</v>
      </c>
      <c r="E14" s="41">
        <f t="shared" si="0"/>
        <v>24.44874668840432</v>
      </c>
    </row>
    <row r="15" spans="1:5" ht="54" customHeight="1">
      <c r="A15" s="14" t="s">
        <v>81</v>
      </c>
      <c r="B15" s="14" t="s">
        <v>18</v>
      </c>
      <c r="C15" s="17">
        <v>108</v>
      </c>
      <c r="D15" s="11">
        <v>89.54</v>
      </c>
      <c r="E15" s="41">
        <f t="shared" si="0"/>
        <v>82.90740740740742</v>
      </c>
    </row>
    <row r="16" spans="1:5" ht="40.5" customHeight="1">
      <c r="A16" s="12" t="s">
        <v>76</v>
      </c>
      <c r="B16" s="13" t="s">
        <v>46</v>
      </c>
      <c r="C16" s="30">
        <f>C17+C18+C19</f>
        <v>1523.5</v>
      </c>
      <c r="D16" s="9">
        <f>D17+D18+D19</f>
        <v>1045.09</v>
      </c>
      <c r="E16" s="40">
        <f t="shared" si="0"/>
        <v>68.59796521168361</v>
      </c>
    </row>
    <row r="17" spans="1:5" ht="68.25" customHeight="1">
      <c r="A17" s="14" t="s">
        <v>77</v>
      </c>
      <c r="B17" s="14" t="s">
        <v>31</v>
      </c>
      <c r="C17" s="17">
        <v>600</v>
      </c>
      <c r="D17" s="11">
        <v>422.59</v>
      </c>
      <c r="E17" s="41">
        <f t="shared" si="0"/>
        <v>70.43166666666666</v>
      </c>
    </row>
    <row r="18" spans="1:5" ht="93" customHeight="1">
      <c r="A18" s="14" t="s">
        <v>78</v>
      </c>
      <c r="B18" s="14" t="s">
        <v>30</v>
      </c>
      <c r="C18" s="17">
        <v>50</v>
      </c>
      <c r="D18" s="11">
        <v>4.48</v>
      </c>
      <c r="E18" s="41">
        <f t="shared" si="0"/>
        <v>8.96</v>
      </c>
    </row>
    <row r="19" spans="1:5" ht="81.75" customHeight="1">
      <c r="A19" s="14" t="s">
        <v>79</v>
      </c>
      <c r="B19" s="14" t="s">
        <v>32</v>
      </c>
      <c r="C19" s="17">
        <v>873.5</v>
      </c>
      <c r="D19" s="11">
        <v>618.02</v>
      </c>
      <c r="E19" s="41">
        <f t="shared" si="0"/>
        <v>70.75214653692043</v>
      </c>
    </row>
    <row r="20" spans="1:5" ht="26.25" customHeight="1">
      <c r="A20" s="12" t="s">
        <v>49</v>
      </c>
      <c r="B20" s="13" t="s">
        <v>29</v>
      </c>
      <c r="C20" s="30">
        <f>C21+C22</f>
        <v>66.5</v>
      </c>
      <c r="D20" s="9">
        <f>D21+D22</f>
        <v>0</v>
      </c>
      <c r="E20" s="40">
        <f>D20/C20*100</f>
        <v>0</v>
      </c>
    </row>
    <row r="21" spans="1:5" ht="15">
      <c r="A21" s="14" t="s">
        <v>50</v>
      </c>
      <c r="B21" s="14" t="s">
        <v>29</v>
      </c>
      <c r="C21" s="17">
        <v>66.5</v>
      </c>
      <c r="D21" s="11">
        <v>0</v>
      </c>
      <c r="E21" s="41">
        <f>D21/C21*100</f>
        <v>0</v>
      </c>
    </row>
    <row r="22" spans="1:5" ht="39" customHeight="1">
      <c r="A22" s="14" t="s">
        <v>51</v>
      </c>
      <c r="B22" s="14" t="s">
        <v>28</v>
      </c>
      <c r="C22" s="36">
        <v>0</v>
      </c>
      <c r="D22" s="37">
        <v>0</v>
      </c>
      <c r="E22" s="42"/>
    </row>
    <row r="23" spans="1:5" ht="27" customHeight="1">
      <c r="A23" s="12" t="s">
        <v>52</v>
      </c>
      <c r="B23" s="13" t="s">
        <v>17</v>
      </c>
      <c r="C23" s="30">
        <f>C24</f>
        <v>1128.8</v>
      </c>
      <c r="D23" s="9">
        <f>D24</f>
        <v>274.75</v>
      </c>
      <c r="E23" s="40">
        <f aca="true" t="shared" si="1" ref="E23:E33">D23/C23*100</f>
        <v>24.340007087172218</v>
      </c>
    </row>
    <row r="24" spans="1:5" ht="68.25" customHeight="1">
      <c r="A24" s="14" t="s">
        <v>53</v>
      </c>
      <c r="B24" s="14" t="s">
        <v>16</v>
      </c>
      <c r="C24" s="17">
        <v>1128.8</v>
      </c>
      <c r="D24" s="11">
        <v>274.75</v>
      </c>
      <c r="E24" s="40">
        <f t="shared" si="1"/>
        <v>24.340007087172218</v>
      </c>
    </row>
    <row r="25" spans="1:5" ht="15">
      <c r="A25" s="12" t="s">
        <v>54</v>
      </c>
      <c r="B25" s="13" t="s">
        <v>27</v>
      </c>
      <c r="C25" s="30">
        <f>C26+C28</f>
        <v>11151.4</v>
      </c>
      <c r="D25" s="9">
        <f>D26+D28</f>
        <v>7436.34</v>
      </c>
      <c r="E25" s="40">
        <f t="shared" si="1"/>
        <v>66.68525924995964</v>
      </c>
    </row>
    <row r="26" spans="1:5" ht="15">
      <c r="A26" s="14" t="s">
        <v>55</v>
      </c>
      <c r="B26" s="14" t="s">
        <v>26</v>
      </c>
      <c r="C26" s="17">
        <f>C27</f>
        <v>9300.4</v>
      </c>
      <c r="D26" s="17">
        <f>D27</f>
        <v>5464.9</v>
      </c>
      <c r="E26" s="41">
        <f t="shared" si="1"/>
        <v>58.75983828652531</v>
      </c>
    </row>
    <row r="27" spans="1:5" ht="39" customHeight="1">
      <c r="A27" s="14" t="s">
        <v>56</v>
      </c>
      <c r="B27" s="14" t="s">
        <v>25</v>
      </c>
      <c r="C27" s="17">
        <v>9300.4</v>
      </c>
      <c r="D27" s="11">
        <v>5464.9</v>
      </c>
      <c r="E27" s="41">
        <f t="shared" si="1"/>
        <v>58.75983828652531</v>
      </c>
    </row>
    <row r="28" spans="1:5" ht="15">
      <c r="A28" s="14" t="s">
        <v>57</v>
      </c>
      <c r="B28" s="14" t="s">
        <v>24</v>
      </c>
      <c r="C28" s="17">
        <f>C29</f>
        <v>1851</v>
      </c>
      <c r="D28" s="10">
        <f>D29</f>
        <v>1971.44</v>
      </c>
      <c r="E28" s="41">
        <f t="shared" si="1"/>
        <v>106.50675310642896</v>
      </c>
    </row>
    <row r="29" spans="1:5" ht="31.5" customHeight="1">
      <c r="A29" s="14" t="s">
        <v>58</v>
      </c>
      <c r="B29" s="14" t="s">
        <v>23</v>
      </c>
      <c r="C29" s="17">
        <v>1851</v>
      </c>
      <c r="D29" s="11">
        <v>1971.44</v>
      </c>
      <c r="E29" s="41">
        <f t="shared" si="1"/>
        <v>106.50675310642896</v>
      </c>
    </row>
    <row r="30" spans="1:5" ht="15">
      <c r="A30" s="21"/>
      <c r="B30" s="24" t="s">
        <v>82</v>
      </c>
      <c r="C30" s="31">
        <f>C31+C35+C38+C40</f>
        <v>4285</v>
      </c>
      <c r="D30" s="22">
        <f>D31+D35+D38+D40</f>
        <v>2832.78</v>
      </c>
      <c r="E30" s="40">
        <f t="shared" si="1"/>
        <v>66.10921820303385</v>
      </c>
    </row>
    <row r="31" spans="1:5" ht="68.25" customHeight="1">
      <c r="A31" s="12" t="s">
        <v>59</v>
      </c>
      <c r="B31" s="13" t="s">
        <v>38</v>
      </c>
      <c r="C31" s="30">
        <f>C32+C33+C34</f>
        <v>3010</v>
      </c>
      <c r="D31" s="9">
        <f>D32+D33+D34</f>
        <v>1943.4700000000003</v>
      </c>
      <c r="E31" s="40">
        <f t="shared" si="1"/>
        <v>64.5671096345515</v>
      </c>
    </row>
    <row r="32" spans="1:5" ht="93" customHeight="1">
      <c r="A32" s="14" t="s">
        <v>60</v>
      </c>
      <c r="B32" s="14" t="s">
        <v>34</v>
      </c>
      <c r="C32" s="36">
        <v>0</v>
      </c>
      <c r="D32" s="36">
        <v>0</v>
      </c>
      <c r="E32" s="40"/>
    </row>
    <row r="33" spans="1:5" ht="57" customHeight="1">
      <c r="A33" s="14" t="s">
        <v>61</v>
      </c>
      <c r="B33" s="14" t="s">
        <v>33</v>
      </c>
      <c r="C33" s="17">
        <v>2084</v>
      </c>
      <c r="D33" s="37">
        <v>1279.13</v>
      </c>
      <c r="E33" s="41">
        <f t="shared" si="1"/>
        <v>61.378598848368526</v>
      </c>
    </row>
    <row r="34" spans="1:5" ht="111" customHeight="1">
      <c r="A34" s="14" t="s">
        <v>88</v>
      </c>
      <c r="B34" s="14" t="s">
        <v>8</v>
      </c>
      <c r="C34" s="17">
        <v>926</v>
      </c>
      <c r="D34" s="11">
        <v>664.34</v>
      </c>
      <c r="E34" s="41">
        <f>D34/C34*100</f>
        <v>71.74298056155509</v>
      </c>
    </row>
    <row r="35" spans="1:5" ht="53.25" customHeight="1">
      <c r="A35" s="12" t="s">
        <v>62</v>
      </c>
      <c r="B35" s="13" t="s">
        <v>37</v>
      </c>
      <c r="C35" s="30">
        <f>C36+C37</f>
        <v>975</v>
      </c>
      <c r="D35" s="9">
        <f>D36+D37</f>
        <v>776.59</v>
      </c>
      <c r="E35" s="40">
        <f>D35/C35*100</f>
        <v>79.65025641025642</v>
      </c>
    </row>
    <row r="36" spans="1:5" ht="39.75" customHeight="1">
      <c r="A36" s="14" t="s">
        <v>75</v>
      </c>
      <c r="B36" s="14" t="s">
        <v>12</v>
      </c>
      <c r="C36" s="17">
        <v>850</v>
      </c>
      <c r="D36" s="11">
        <v>532.57</v>
      </c>
      <c r="E36" s="41">
        <f>D36/C36*100</f>
        <v>62.65529411764707</v>
      </c>
    </row>
    <row r="37" spans="1:5" ht="26.25">
      <c r="A37" s="14" t="s">
        <v>63</v>
      </c>
      <c r="B37" s="14" t="s">
        <v>13</v>
      </c>
      <c r="C37" s="17">
        <v>125</v>
      </c>
      <c r="D37" s="17">
        <v>244.02</v>
      </c>
      <c r="E37" s="41">
        <f>D37/C37*100</f>
        <v>195.216</v>
      </c>
    </row>
    <row r="38" spans="1:5" ht="40.5" customHeight="1">
      <c r="A38" s="12" t="s">
        <v>64</v>
      </c>
      <c r="B38" s="13" t="s">
        <v>36</v>
      </c>
      <c r="C38" s="38">
        <f>C39</f>
        <v>0</v>
      </c>
      <c r="D38" s="37">
        <v>0</v>
      </c>
      <c r="E38" s="43"/>
    </row>
    <row r="39" spans="1:5" ht="79.5" customHeight="1">
      <c r="A39" s="14" t="s">
        <v>65</v>
      </c>
      <c r="B39" s="14" t="s">
        <v>35</v>
      </c>
      <c r="C39" s="38">
        <v>0</v>
      </c>
      <c r="D39" s="37">
        <v>0</v>
      </c>
      <c r="E39" s="43"/>
    </row>
    <row r="40" spans="1:5" ht="22.5" customHeight="1">
      <c r="A40" s="12" t="s">
        <v>66</v>
      </c>
      <c r="B40" s="13" t="s">
        <v>10</v>
      </c>
      <c r="C40" s="30">
        <f>C41+C42+C43</f>
        <v>300</v>
      </c>
      <c r="D40" s="30">
        <f>D41+D42+D43</f>
        <v>112.72</v>
      </c>
      <c r="E40" s="40">
        <f>D40/C40*100</f>
        <v>37.57333333333333</v>
      </c>
    </row>
    <row r="41" spans="1:5" ht="28.5" customHeight="1">
      <c r="A41" s="14" t="s">
        <v>67</v>
      </c>
      <c r="B41" s="14" t="s">
        <v>14</v>
      </c>
      <c r="C41" s="36">
        <v>0</v>
      </c>
      <c r="D41" s="36">
        <v>12.72</v>
      </c>
      <c r="E41" s="41"/>
    </row>
    <row r="42" spans="1:5" ht="26.25">
      <c r="A42" s="14" t="s">
        <v>68</v>
      </c>
      <c r="B42" s="14" t="s">
        <v>9</v>
      </c>
      <c r="C42" s="17">
        <v>200</v>
      </c>
      <c r="D42" s="37">
        <v>0</v>
      </c>
      <c r="E42" s="41">
        <f aca="true" t="shared" si="2" ref="E42:E48">D42/C42*100</f>
        <v>0</v>
      </c>
    </row>
    <row r="43" spans="1:5" ht="26.25">
      <c r="A43" s="14" t="s">
        <v>102</v>
      </c>
      <c r="B43" s="14" t="s">
        <v>9</v>
      </c>
      <c r="C43" s="17">
        <v>100</v>
      </c>
      <c r="D43" s="37">
        <v>100</v>
      </c>
      <c r="E43" s="41">
        <f t="shared" si="2"/>
        <v>100</v>
      </c>
    </row>
    <row r="44" spans="1:5" ht="26.25">
      <c r="A44" s="15" t="s">
        <v>69</v>
      </c>
      <c r="B44" s="16" t="s">
        <v>45</v>
      </c>
      <c r="C44" s="32">
        <f>C45+C55+C57</f>
        <v>24790.870000000003</v>
      </c>
      <c r="D44" s="32">
        <f>D45+D55+D57</f>
        <v>20222.3</v>
      </c>
      <c r="E44" s="44">
        <f t="shared" si="2"/>
        <v>81.5715624340735</v>
      </c>
    </row>
    <row r="45" spans="1:5" ht="53.25" customHeight="1">
      <c r="A45" s="12" t="s">
        <v>70</v>
      </c>
      <c r="B45" s="13" t="s">
        <v>44</v>
      </c>
      <c r="C45" s="17">
        <f>C46+C47+C50+C53</f>
        <v>24790.870000000003</v>
      </c>
      <c r="D45" s="10">
        <f>D46+D47+D50+D53</f>
        <v>20949.85</v>
      </c>
      <c r="E45" s="41">
        <f t="shared" si="2"/>
        <v>84.50631220283917</v>
      </c>
    </row>
    <row r="46" spans="1:5" ht="38.25" customHeight="1">
      <c r="A46" s="14" t="s">
        <v>89</v>
      </c>
      <c r="B46" s="14" t="s">
        <v>41</v>
      </c>
      <c r="C46" s="17">
        <v>13383.7</v>
      </c>
      <c r="D46" s="17">
        <v>12045.33</v>
      </c>
      <c r="E46" s="41">
        <f t="shared" si="2"/>
        <v>89.99999999999999</v>
      </c>
    </row>
    <row r="47" spans="1:5" ht="39.75" customHeight="1">
      <c r="A47" s="12" t="s">
        <v>90</v>
      </c>
      <c r="B47" s="13" t="s">
        <v>3</v>
      </c>
      <c r="C47" s="30">
        <f>C48+C49</f>
        <v>2633.2</v>
      </c>
      <c r="D47" s="30">
        <f>D48+D49</f>
        <v>2633.2</v>
      </c>
      <c r="E47" s="40">
        <f t="shared" si="2"/>
        <v>100</v>
      </c>
    </row>
    <row r="48" spans="1:5" ht="82.5" customHeight="1">
      <c r="A48" s="14" t="s">
        <v>91</v>
      </c>
      <c r="B48" s="14" t="s">
        <v>2</v>
      </c>
      <c r="C48" s="17">
        <v>685.4</v>
      </c>
      <c r="D48" s="36">
        <v>685.4</v>
      </c>
      <c r="E48" s="41">
        <f t="shared" si="2"/>
        <v>100</v>
      </c>
    </row>
    <row r="49" spans="1:5" ht="26.25">
      <c r="A49" s="14" t="s">
        <v>92</v>
      </c>
      <c r="B49" s="14" t="s">
        <v>7</v>
      </c>
      <c r="C49" s="17">
        <v>1947.8</v>
      </c>
      <c r="D49" s="17">
        <v>1947.8</v>
      </c>
      <c r="E49" s="41">
        <f aca="true" t="shared" si="3" ref="E49:E54">D49/C49*100</f>
        <v>100</v>
      </c>
    </row>
    <row r="50" spans="1:5" ht="37.5" customHeight="1">
      <c r="A50" s="12" t="s">
        <v>93</v>
      </c>
      <c r="B50" s="13" t="s">
        <v>4</v>
      </c>
      <c r="C50" s="30">
        <f>C51+C52</f>
        <v>794.48</v>
      </c>
      <c r="D50" s="9">
        <f>D51+D52</f>
        <v>595.87</v>
      </c>
      <c r="E50" s="40">
        <f t="shared" si="3"/>
        <v>75.00125868492599</v>
      </c>
    </row>
    <row r="51" spans="1:5" ht="64.5" customHeight="1">
      <c r="A51" s="14" t="s">
        <v>94</v>
      </c>
      <c r="B51" s="14" t="s">
        <v>5</v>
      </c>
      <c r="C51" s="17">
        <v>233.7</v>
      </c>
      <c r="D51" s="11">
        <v>175.28</v>
      </c>
      <c r="E51" s="41">
        <f t="shared" si="3"/>
        <v>75.00213949507916</v>
      </c>
    </row>
    <row r="52" spans="1:5" ht="53.25" customHeight="1">
      <c r="A52" s="14" t="s">
        <v>95</v>
      </c>
      <c r="B52" s="14" t="s">
        <v>6</v>
      </c>
      <c r="C52" s="17">
        <v>560.78</v>
      </c>
      <c r="D52" s="17">
        <v>420.59</v>
      </c>
      <c r="E52" s="41">
        <f t="shared" si="3"/>
        <v>75.00089161525018</v>
      </c>
    </row>
    <row r="53" spans="1:5" ht="15">
      <c r="A53" s="12" t="s">
        <v>96</v>
      </c>
      <c r="B53" s="13" t="s">
        <v>22</v>
      </c>
      <c r="C53" s="30">
        <f>C54</f>
        <v>7979.49</v>
      </c>
      <c r="D53" s="9">
        <f>D54</f>
        <v>5675.45</v>
      </c>
      <c r="E53" s="40">
        <f t="shared" si="3"/>
        <v>71.12547293122743</v>
      </c>
    </row>
    <row r="54" spans="1:5" ht="39">
      <c r="A54" s="14" t="s">
        <v>97</v>
      </c>
      <c r="B54" s="14" t="s">
        <v>11</v>
      </c>
      <c r="C54" s="17">
        <v>7979.49</v>
      </c>
      <c r="D54" s="17">
        <v>5675.45</v>
      </c>
      <c r="E54" s="41">
        <f t="shared" si="3"/>
        <v>71.12547293122743</v>
      </c>
    </row>
    <row r="55" spans="1:5" ht="126.75" customHeight="1">
      <c r="A55" s="12" t="s">
        <v>71</v>
      </c>
      <c r="B55" s="23" t="s">
        <v>40</v>
      </c>
      <c r="C55" s="38">
        <v>0</v>
      </c>
      <c r="D55" s="37">
        <v>0</v>
      </c>
      <c r="E55" s="43"/>
    </row>
    <row r="56" spans="1:5" ht="42.75" customHeight="1">
      <c r="A56" s="14" t="s">
        <v>72</v>
      </c>
      <c r="B56" s="14" t="s">
        <v>39</v>
      </c>
      <c r="C56" s="38">
        <v>0</v>
      </c>
      <c r="D56" s="37">
        <v>0</v>
      </c>
      <c r="E56" s="43"/>
    </row>
    <row r="57" spans="1:5" ht="63" customHeight="1">
      <c r="A57" s="12" t="s">
        <v>73</v>
      </c>
      <c r="B57" s="23" t="s">
        <v>43</v>
      </c>
      <c r="C57" s="37">
        <f>C58</f>
        <v>0</v>
      </c>
      <c r="D57" s="37">
        <f>D58</f>
        <v>-727.55</v>
      </c>
      <c r="E57" s="43"/>
    </row>
    <row r="58" spans="1:5" ht="51.75" customHeight="1">
      <c r="A58" s="14" t="s">
        <v>98</v>
      </c>
      <c r="B58" s="14" t="s">
        <v>42</v>
      </c>
      <c r="C58" s="36">
        <v>0</v>
      </c>
      <c r="D58" s="37">
        <v>-727.55</v>
      </c>
      <c r="E58" s="43"/>
    </row>
    <row r="59" spans="1:5" ht="15">
      <c r="A59" s="3"/>
      <c r="B59" s="3" t="s">
        <v>84</v>
      </c>
      <c r="C59" s="26">
        <f>C10+C44</f>
        <v>57845.270000000004</v>
      </c>
      <c r="D59" s="27">
        <f>D10+D44</f>
        <v>44868.66</v>
      </c>
      <c r="E59" s="45">
        <f>D59/C59*100</f>
        <v>77.56668782080195</v>
      </c>
    </row>
    <row r="60" ht="52.5" customHeight="1"/>
  </sheetData>
  <sheetProtection/>
  <mergeCells count="4">
    <mergeCell ref="C2:E4"/>
    <mergeCell ref="A8:C8"/>
    <mergeCell ref="A7:C7"/>
    <mergeCell ref="C5:F5"/>
  </mergeCells>
  <printOptions/>
  <pageMargins left="0.984251968503937" right="0.5905511811023623" top="0" bottom="0.1968503937007874" header="0.1968503937007874" footer="0.1968503937007874"/>
  <pageSetup fitToHeight="12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admnvsvetgb</cp:lastModifiedBy>
  <cp:lastPrinted>2017-10-24T14:57:25Z</cp:lastPrinted>
  <dcterms:created xsi:type="dcterms:W3CDTF">2015-07-21T13:23:07Z</dcterms:created>
  <dcterms:modified xsi:type="dcterms:W3CDTF">2017-10-24T15:03:28Z</dcterms:modified>
  <cp:category/>
  <cp:version/>
  <cp:contentType/>
  <cp:contentStatus/>
</cp:coreProperties>
</file>