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'2014'!$A$9:$F$9</definedName>
    <definedName name="_xlnm.Print_Titles" localSheetId="0">'2014'!$9:$9</definedName>
  </definedNames>
  <calcPr fullCalcOnLoad="1"/>
</workbook>
</file>

<file path=xl/sharedStrings.xml><?xml version="1.0" encoding="utf-8"?>
<sst xmlns="http://schemas.openxmlformats.org/spreadsheetml/2006/main" count="588" uniqueCount="226">
  <si>
    <t/>
  </si>
  <si>
    <t>Прочая закупка товаров, работ и услуг для обеспечения государственных (муниципальных) нужд</t>
  </si>
  <si>
    <t>244</t>
  </si>
  <si>
    <t>Культура</t>
  </si>
  <si>
    <t>Наименование</t>
  </si>
  <si>
    <t>1</t>
  </si>
  <si>
    <t>2</t>
  </si>
  <si>
    <t>3</t>
  </si>
  <si>
    <t>4</t>
  </si>
  <si>
    <t>5</t>
  </si>
  <si>
    <t>Коммунальное хозяйство</t>
  </si>
  <si>
    <t>Благоустройство</t>
  </si>
  <si>
    <t>Другие вопросы в области национальной  экономики</t>
  </si>
  <si>
    <t>Дорожное хозяйство (дорожные фонды)</t>
  </si>
  <si>
    <t>611</t>
  </si>
  <si>
    <t xml:space="preserve">                                                             </t>
  </si>
  <si>
    <t>111</t>
  </si>
  <si>
    <t>Субсидии бюджетным учреждениям на иные цели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</si>
  <si>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</si>
  <si>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</si>
  <si>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</si>
  <si>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Резервные средства</t>
  </si>
  <si>
    <t>Мобилизационная и вневойсковая подготовка</t>
  </si>
  <si>
    <t>Пенсионное обеспечение</t>
  </si>
  <si>
    <t>Пособия и компенсации гражданам и иные социальные выплаты, кроме публичных нормативных обязательств</t>
  </si>
  <si>
    <t>Подпрограмма №1: "Стимулирование экономической активности на территории МО Новосветское сельское поселение"</t>
  </si>
  <si>
    <t xml:space="preserve">Подпрограмма №2: "Обеспечение безопасности на территории МО Новосветское сельское поселение" </t>
  </si>
  <si>
    <t xml:space="preserve">Подпрограмма №3: "Жилищно-коммунальное хозяйство, содержание автомобильных дорог и благоустройство территории МО Новосветское сельское поселение" </t>
  </si>
  <si>
    <t>Подпрограмма №4: "Развитие культуры в МО Новосветское сельское поселение"</t>
  </si>
  <si>
    <t>Подпрограмма №5: "Развитие физической культуры, спорта и молодежной политики в МО Новосветское сельское поселение"</t>
  </si>
  <si>
    <t>Связь и информатика</t>
  </si>
  <si>
    <t>Жилищно-коммунальное хозяйство</t>
  </si>
  <si>
    <t>Всего ассигнования:</t>
  </si>
  <si>
    <t>Уплата иных платежей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</si>
  <si>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</si>
  <si>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</si>
  <si>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Жилищное хозяйство</t>
  </si>
  <si>
    <t>Массовый спорт</t>
  </si>
  <si>
    <t>Обеспечениен деятельности органов местного самоуправления, в том числе оплата труда немуниципальных служащих, в рамках непрограмных расходов ОМСУ</t>
  </si>
  <si>
    <t>Расходы на обеспечение деятельности главы местной администрации в рамках непрограмных расходов ОМСУ</t>
  </si>
  <si>
    <t>Иные межбюджетные трансферты</t>
  </si>
  <si>
    <t>Передача полномочий по жилищному контролю в рамках непрограмных расходов ОМСУ</t>
  </si>
  <si>
    <t>Передача полномочий по некоторым жилищным вопросам в рамках непрограмных расходов ОМСУ</t>
  </si>
  <si>
    <t>Передача полномочий по регулированию тарифов на товары и услуги  организаций коммунального комплекса в рамках непрограмных расходов ОМСУ</t>
  </si>
  <si>
    <t>Передача полномочий по организации централизованных коммунальных услуг в рамках непрограмных расходов ОМСУ</t>
  </si>
  <si>
    <t>Осуществление первичного воинского учета на территориях, где отсутствуют военные комиссариаты в рамках непрограмных расходов ОМСУ</t>
  </si>
  <si>
    <t>Социальная политика</t>
  </si>
  <si>
    <t>71 0 10 0000</t>
  </si>
  <si>
    <t>71 1 10 0000</t>
  </si>
  <si>
    <t>71 1 10 15160</t>
  </si>
  <si>
    <t>Закупка товаров,работ,услуг в сфере информационно-коммуникационных технологий</t>
  </si>
  <si>
    <t>71 1 10 15510</t>
  </si>
  <si>
    <t>71 1 10 15520</t>
  </si>
  <si>
    <t>71 2 10 15090</t>
  </si>
  <si>
    <t>71 2 10 15120</t>
  </si>
  <si>
    <t>71 2 10  00000</t>
  </si>
  <si>
    <t>71 3 10  00000</t>
  </si>
  <si>
    <t>71 3 10 15390</t>
  </si>
  <si>
    <t>71 3 10 15210</t>
  </si>
  <si>
    <t>71 3 10 16400</t>
  </si>
  <si>
    <t>71 3 10 15190</t>
  </si>
  <si>
    <t>71 3 10 15220</t>
  </si>
  <si>
    <t>71 3 10 15380</t>
  </si>
  <si>
    <t>71 3 10 15420</t>
  </si>
  <si>
    <t>71 3 10 15530</t>
  </si>
  <si>
    <t>71 3 10 15540</t>
  </si>
  <si>
    <t>НМКУ "Служба по благоустройству и бытовому обслуживанию"                                                         Другие вопросы в области жилищно-коммунального хозяйства</t>
  </si>
  <si>
    <t>71 3 10 12900</t>
  </si>
  <si>
    <t>119</t>
  </si>
  <si>
    <t>71 4 10 15630</t>
  </si>
  <si>
    <t>71 4 10 12500</t>
  </si>
  <si>
    <t>71 4 10 12600</t>
  </si>
  <si>
    <t>71 4 10  00000</t>
  </si>
  <si>
    <t>71 5 10  00000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</si>
  <si>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</si>
  <si>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71 5 10 15230</t>
  </si>
  <si>
    <t>71 5 10 15340</t>
  </si>
  <si>
    <t>61 8 00 11050</t>
  </si>
  <si>
    <t>60 0 00 00000</t>
  </si>
  <si>
    <t>61 7 00 11020</t>
  </si>
  <si>
    <t>61 8 00 11030</t>
  </si>
  <si>
    <t>61 7 00 11040</t>
  </si>
  <si>
    <t>62 9 00 15020</t>
  </si>
  <si>
    <t>62 9 00 13010</t>
  </si>
  <si>
    <t>62 9 00 13020</t>
  </si>
  <si>
    <t>62 9 00 13030</t>
  </si>
  <si>
    <t>62 9 00 13040</t>
  </si>
  <si>
    <t>62 9 00 13060</t>
  </si>
  <si>
    <t>62 9 00 13070</t>
  </si>
  <si>
    <t>61 8 00 71340</t>
  </si>
  <si>
    <t>62 9 00 15030</t>
  </si>
  <si>
    <t>62 9 00 15050</t>
  </si>
  <si>
    <t>62 9 00 15060</t>
  </si>
  <si>
    <t>62 9 00 15070</t>
  </si>
  <si>
    <t>62 9 00 15500</t>
  </si>
  <si>
    <t>62 9 00 51180</t>
  </si>
  <si>
    <t>62 9 00 15280</t>
  </si>
  <si>
    <t>62 9 00 17000</t>
  </si>
  <si>
    <t>71 3 10 70140</t>
  </si>
  <si>
    <t>71 3 10 15200</t>
  </si>
  <si>
    <t>61 7 00 71340</t>
  </si>
  <si>
    <t>Осуществление мер по противодействию коррупции в границах МО, в рамках непрограмных расходов ОМСУ</t>
  </si>
  <si>
    <t>62 9 00 17004</t>
  </si>
  <si>
    <t>62 9 00 13150</t>
  </si>
  <si>
    <t xml:space="preserve">            Приложение 7</t>
  </si>
  <si>
    <t>РАСПРЕДЕЛЕНИЕ
бюджетных ассигнований по целевым статьям (муниципальным программам Новосветского сельского поселения и непрограммным направлениям деятельности), группам видов расходов, разделам и подразделам классификации расходов бюджетов</t>
  </si>
  <si>
    <t>на 2018 год.</t>
  </si>
  <si>
    <t>Оценка недвижимости, признание прав и регулирование отношений по государственной и муниципальной собственности в рамках подпрограммы "Стимулирование экономической активности на территории Новосветского сельского поселения" 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</si>
  <si>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в области информационно-коммуникационных технологий и связи в рамках подпрограммы "Стимулирование экономической активности на территории Новосветского сельского поселения"муниципальной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</si>
  <si>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71 1 10 15030</t>
  </si>
  <si>
    <t>Мероприятия по развитию и поддержке предпринимательства в рамках подпрограммы "Стимулирование экономической активности на территории Новосветского сельского поселения"муниципальной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</si>
  <si>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Содействие созданию условий для развития сельского хозяйства в рамках подпрограммы "Стимулирование экономической активности на территории Новосветского сельского поселения"муниципальной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</si>
  <si>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Проведение мероприятий по гражданской обороне в рамках подпрограммы "Обеспечение безопасности на территории Новосветского сельского поселения" 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</si>
  <si>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по обеспечению первичных мер пожарной безопасности в рамках подпрограммы "Обеспечение безопасности на территории Новосветского сельского поселения" 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</si>
  <si>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</si>
  <si>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Проведение мероприятий по обеспечению безопасности дорожного движения 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</si>
  <si>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Капитальный ремонт и ремонт автомобильных дорог общего пользования местного значения 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</si>
  <si>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</si>
  <si>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</si>
  <si>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</si>
  <si>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</si>
  <si>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</si>
  <si>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 xml:space="preserve">Компенсация выпадающих доходов организациям, предоставляющим населению жилищные услуги по тарифам, необеспечивающим возмещение издержек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 </t>
  </si>
  <si>
    <t>Иные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</si>
  <si>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</si>
  <si>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</si>
  <si>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</si>
  <si>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Обеспечение деятельности подведомственных учреждений(прочие)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</si>
  <si>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 xml:space="preserve">Фонд оплаты труда учреждений </t>
  </si>
  <si>
    <t xml:space="preserve">Взносы по обязательному социальному страхованию на выплаты по оплате труда работников и иные выплаты работникам учреждений </t>
  </si>
  <si>
    <t xml:space="preserve">Уплата прочих налогов, сборов </t>
  </si>
  <si>
    <t>Проведение культурно-массовых мероприятий к праздничным и паматным датам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</si>
  <si>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по обеспечению деятельности подведомственных учреждений культуры 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</si>
  <si>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(муниципалььных) услуг (выполнение работ)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</si>
  <si>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</si>
  <si>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71 4 10 70361</t>
  </si>
  <si>
    <t>71 4 10 70362</t>
  </si>
  <si>
    <t>Комплексные меры по профилактике девиантного поведения среди молодежи и трудовой адаптации несовершеннолетних на территории поселения в рамках подпрограммы "Развитие физической культуры, спорта и молодежной политики в МО Новосветское сельское поселение"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</si>
  <si>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71 5 10 18310</t>
  </si>
  <si>
    <t xml:space="preserve">Взносы по обязательному социальному страхованию на выплаты по оплате труда работников и иные выплаты работникам  учреждений </t>
  </si>
  <si>
    <t>Проведение мероприятий для детей и молодежи в рамках подпрограммы "Развитие физической культуры, спорта и молодежной политики в МО Новосветское сельское поселение"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</si>
  <si>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в МО Новосветское сельское поселение"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</si>
  <si>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Обеспечение деятельности Совета депутатов муниципального образования в рамках непрограмных расходов ОМСУ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</si>
  <si>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</si>
  <si>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Общегосударственные вопросы</t>
  </si>
  <si>
    <t>Расходы на обеспечение деятельности муниципальных служащих органов местного самоуправления (ФОТ) в рамках непрограмных расходов ОМСУ</t>
  </si>
  <si>
    <t xml:space="preserve">Фонд оплаты труда государственных (муниципальных) органов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</si>
  <si>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провоотношений в рамках непрограмных расходов ОМСУ</t>
  </si>
  <si>
    <t xml:space="preserve">Иные выплаты персоналу государственных (муниципальных) органов , за исключением фонда оплаты труда </t>
  </si>
  <si>
    <t>Исполнение судебных актов Российской Федерации и мировых соглашений по возмещению причиненного вреда</t>
  </si>
  <si>
    <t xml:space="preserve">Резервные фонды </t>
  </si>
  <si>
    <t>Резервные фонды местных администраций в рамках непрограммных расходов ОМСУ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</si>
  <si>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</si>
  <si>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Проведение мероприятий, осуществляемых органами местного самоуправления в рамках непрограммных расходов ОМСУ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</si>
  <si>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</si>
  <si>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</si>
  <si>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</si>
  <si>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Содействие развитию иных форм МСУ на части территории населенных пунктов, являющихся административными центрами поселений в рамках непрограммных расходов ОМСУ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</si>
  <si>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</si>
  <si>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62 9 00 17110</t>
  </si>
  <si>
    <t>Фонд оплаты труда государственных (муниципальных) органов</t>
  </si>
  <si>
    <t>Доплаты к пенсиям муниципальных служащих в рамках непрограмных расходов ОМСУ</t>
  </si>
  <si>
    <r>
      <rPr>
        <b/>
        <sz val="12"/>
        <rFont val="Times New Roman"/>
        <family val="1"/>
      </rPr>
      <t>Сумма</t>
    </r>
    <r>
      <rPr>
        <b/>
        <sz val="11"/>
        <rFont val="Times New Roman"/>
        <family val="1"/>
      </rPr>
      <t xml:space="preserve"> тыс.руб.</t>
    </r>
  </si>
  <si>
    <t>Целевая статья расходов</t>
  </si>
  <si>
    <t>Вид расходов</t>
  </si>
  <si>
    <t>Раздел</t>
  </si>
  <si>
    <t>Подраздел</t>
  </si>
  <si>
    <t>Муниципальная программа: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 на 2018 год  и плановый период 2019 и 2020 годов"</t>
  </si>
  <si>
    <t>Непрограммные расходы органов местного самоуправления</t>
  </si>
  <si>
    <t>10</t>
  </si>
  <si>
    <t>04</t>
  </si>
  <si>
    <t>12</t>
  </si>
  <si>
    <t>03</t>
  </si>
  <si>
    <t>09</t>
  </si>
  <si>
    <t>05</t>
  </si>
  <si>
    <t>00</t>
  </si>
  <si>
    <t>01</t>
  </si>
  <si>
    <t>02</t>
  </si>
  <si>
    <t>08</t>
  </si>
  <si>
    <t>07</t>
  </si>
  <si>
    <t>11</t>
  </si>
  <si>
    <t>13</t>
  </si>
  <si>
    <t xml:space="preserve">Подпрограмма № 6 : "Формирование комфортной городской среды на территории МО Новосветское сельское поселение" </t>
  </si>
  <si>
    <t>71 9 10 18000</t>
  </si>
  <si>
    <t>Молодежная политика</t>
  </si>
  <si>
    <t>71 3 10 15611</t>
  </si>
  <si>
    <t>Мероприятия по реализации областного закона от 14.12.2012 №95-оз"О содействии развитию на части территории муниципальных образований Ленинградской области иных форм местного самоуправления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</si>
  <si>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3 10 S0880</t>
  </si>
  <si>
    <t>Реализация мероприятий по борьбе с борщевиком Сосновского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</si>
  <si>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Капитальный ремонт подведомственных учреждений культуры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</si>
  <si>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71 4 10 15641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</si>
  <si>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</si>
  <si>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</si>
  <si>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</si>
  <si>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Передача полномочий по осуществлению финансового контроля бюджетов поселений в  рамках непрограммных расходов ОМСУ</t>
  </si>
  <si>
    <t>Передача полномочий по казначейскому исполнению бюджетов поселений в  рамках непрограммных расходов ОМСУ</t>
  </si>
  <si>
    <t>Передача полномочий по осуществлению внутреннего финансового контроля в сфере закупок и бюджетных правоотношений бюджетов поселений в  рамках непрограммных расходов ОМСУ</t>
  </si>
  <si>
    <t>Предоставление социальных выплат и компенсацсации расходов, связанных с уплатой процентов по ипотечным жилищным кредитам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</si>
  <si>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3 10 S0740</t>
  </si>
  <si>
    <t>Премии и гранты</t>
  </si>
  <si>
    <t>853</t>
  </si>
  <si>
    <t>242</t>
  </si>
  <si>
    <t>71 3 10 74310</t>
  </si>
  <si>
    <t>71 3 10 70880</t>
  </si>
  <si>
    <t>71 4 10 S0361</t>
  </si>
  <si>
    <t>71 4 10 S0362</t>
  </si>
  <si>
    <t>71 3 10 S0140</t>
  </si>
  <si>
    <t>Социальное обеспечение населения</t>
  </si>
  <si>
    <t>71 3 10 S4310</t>
  </si>
  <si>
    <t>Мероприятия по развитию общественной инфраструктуры муниципального значения в сфере благоустройства в рамках подпрограммы "Жилищно-коммунальное хозяйство, содержание автомобильных дорог и благоустройство территории МО Новосветское сельское поселение"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</si>
  <si>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71 3 10 72020</t>
  </si>
  <si>
    <t>Предоставление социальных выплат и компенсацсации расходов, связанных с уплатой процентов по ипотечным жилищным кредитам в рамках подпрограммы "Жилищно-коммунальное хозяйство, содержание автомобильных дорог и благоустройство территории МО Новосветское сельское поселение" муниципальной  программы Новосветского сельского поселения "Социально-экономическое развитие муницмпального образования Новосветское сельское поселение Гатчинского муниципального района Ленинградской области"</t>
  </si>
  <si>
    <t>71 3 10 70740</t>
  </si>
  <si>
    <t>Мероприятия по развитию общественной инфраструктуры муниципального значения в сфере культуры в рамках подпрограммы "Развитие культуры в МО Новосветское сельское поселение"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</si>
  <si>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71 4 10 72020</t>
  </si>
  <si>
    <t>612</t>
  </si>
  <si>
    <t>Мероприятия по развитию общественной инфраструктуры муниципального значения в области спорта и физической культуры  в рамках подпрограммы "Развитие физической культуры, спорта и молодежной политики в МО Новосветское сельское поселение"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</si>
  <si>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71 5 10 72020</t>
  </si>
  <si>
    <t>Мероприятия по реализации областного закона от 15.01.2018 № 3-оз "О содействии участию населения в осуществлении местного самоуправления и иных формах на территориях административных центров муниципальных образований Ленинградской области в рамках подпрограммы "Жилищно-коммунальное хозяйство, содержание автомобильных дорог и благоустройство территории МО Новосветское сельское поселение" муниципальной  программы Новосветского сельского поселения "Социально-экономическое развитие МО Новосветское сельское поселение Гатчинского муниципального района Ленинградской области"</t>
  </si>
  <si>
    <t>71 3 10 74660</t>
  </si>
  <si>
    <t>71 3 10 S4660</t>
  </si>
  <si>
    <t>Благоустройство территории в рамках подпрограммы "Формирование комфортной городской среды на территории МО Новосветское сельское поселение"  муниципальной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</si>
  <si>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71 9 10 L5550</t>
  </si>
  <si>
    <t>Уплата прочих налогов и сборов</t>
  </si>
  <si>
    <t>852</t>
  </si>
  <si>
    <t>к решению Совета депутатов                                                       Новосветского сельского поселения                                                              от 20. 12. 2018   № 54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</si>
</sst>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165" fontId="3" fillId="0" borderId="0" xfId="0" applyNumberFormat="1" applyFont="1" applyAlignment="1">
      <alignment horizontal="center" vertical="top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top"/>
    </xf>
    <xf numFmtId="49" fontId="8" fillId="0" borderId="0" xfId="0" applyNumberFormat="1" applyFont="1" applyFill="1" applyAlignment="1">
      <alignment vertical="top" wrapText="1"/>
    </xf>
    <xf numFmtId="49" fontId="0" fillId="0" borderId="0" xfId="0" applyNumberFormat="1" applyFont="1" applyAlignment="1">
      <alignment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4" fontId="5" fillId="0" borderId="10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distributed" wrapText="1"/>
    </xf>
    <xf numFmtId="0" fontId="7" fillId="33" borderId="10" xfId="0" applyNumberFormat="1" applyFont="1" applyFill="1" applyBorder="1" applyAlignment="1">
      <alignment horizontal="left" vertical="distributed" wrapText="1"/>
    </xf>
    <xf numFmtId="0" fontId="7" fillId="0" borderId="10" xfId="0" applyNumberFormat="1" applyFont="1" applyBorder="1" applyAlignment="1">
      <alignment horizontal="left" vertical="distributed" wrapText="1"/>
    </xf>
    <xf numFmtId="0" fontId="7" fillId="34" borderId="10" xfId="0" applyNumberFormat="1" applyFont="1" applyFill="1" applyBorder="1" applyAlignment="1" applyProtection="1">
      <alignment horizontal="left" vertical="distributed" wrapText="1"/>
      <protection/>
    </xf>
    <xf numFmtId="0" fontId="10" fillId="0" borderId="10" xfId="0" applyNumberFormat="1" applyFont="1" applyFill="1" applyBorder="1" applyAlignment="1">
      <alignment horizontal="left" vertical="distributed" wrapText="1"/>
    </xf>
    <xf numFmtId="0" fontId="7" fillId="0" borderId="10" xfId="0" applyNumberFormat="1" applyFont="1" applyFill="1" applyBorder="1" applyAlignment="1">
      <alignment horizontal="left" vertical="distributed" wrapText="1"/>
    </xf>
    <xf numFmtId="0" fontId="7" fillId="34" borderId="12" xfId="0" applyNumberFormat="1" applyFont="1" applyFill="1" applyBorder="1" applyAlignment="1">
      <alignment horizontal="left" vertical="distributed" wrapText="1"/>
    </xf>
    <xf numFmtId="0" fontId="7" fillId="0" borderId="12" xfId="0" applyNumberFormat="1" applyFont="1" applyBorder="1" applyAlignment="1">
      <alignment horizontal="left" vertical="distributed" wrapText="1"/>
    </xf>
    <xf numFmtId="0" fontId="3" fillId="33" borderId="10" xfId="0" applyNumberFormat="1" applyFont="1" applyFill="1" applyBorder="1" applyAlignment="1">
      <alignment horizontal="left" vertical="distributed" wrapText="1"/>
    </xf>
    <xf numFmtId="0" fontId="8" fillId="34" borderId="10" xfId="0" applyNumberFormat="1" applyFont="1" applyFill="1" applyBorder="1" applyAlignment="1">
      <alignment horizontal="left" vertical="distributed" wrapText="1"/>
    </xf>
    <xf numFmtId="0" fontId="8" fillId="0" borderId="10" xfId="0" applyNumberFormat="1" applyFont="1" applyBorder="1" applyAlignment="1">
      <alignment horizontal="left" vertical="distributed" wrapText="1"/>
    </xf>
    <xf numFmtId="0" fontId="8" fillId="0" borderId="12" xfId="0" applyNumberFormat="1" applyFont="1" applyFill="1" applyBorder="1" applyAlignment="1">
      <alignment horizontal="left" vertical="distributed" wrapText="1"/>
    </xf>
    <xf numFmtId="0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65" fontId="1" fillId="0" borderId="10" xfId="0" applyNumberFormat="1" applyFont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justify" vertical="center" wrapText="1"/>
    </xf>
    <xf numFmtId="0" fontId="5" fillId="33" borderId="10" xfId="0" applyNumberFormat="1" applyFont="1" applyFill="1" applyBorder="1" applyAlignment="1">
      <alignment horizontal="left" vertical="distributed" wrapText="1"/>
    </xf>
    <xf numFmtId="0" fontId="5" fillId="33" borderId="12" xfId="0" applyNumberFormat="1" applyFont="1" applyFill="1" applyBorder="1" applyAlignment="1">
      <alignment horizontal="left" vertical="distributed" wrapText="1"/>
    </xf>
    <xf numFmtId="49" fontId="7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 wrapText="1"/>
    </xf>
    <xf numFmtId="49" fontId="7" fillId="34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49" fontId="10" fillId="34" borderId="10" xfId="0" applyNumberFormat="1" applyFont="1" applyFill="1" applyBorder="1" applyAlignment="1">
      <alignment horizontal="center" wrapText="1"/>
    </xf>
    <xf numFmtId="49" fontId="13" fillId="34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center"/>
    </xf>
    <xf numFmtId="49" fontId="7" fillId="34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wrapText="1"/>
    </xf>
    <xf numFmtId="49" fontId="5" fillId="33" borderId="12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49" fontId="7" fillId="0" borderId="12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65" fontId="5" fillId="0" borderId="10" xfId="0" applyNumberFormat="1" applyFont="1" applyBorder="1" applyAlignment="1">
      <alignment horizontal="right"/>
    </xf>
    <xf numFmtId="165" fontId="1" fillId="33" borderId="10" xfId="0" applyNumberFormat="1" applyFont="1" applyFill="1" applyBorder="1" applyAlignment="1">
      <alignment horizontal="right"/>
    </xf>
    <xf numFmtId="165" fontId="5" fillId="33" borderId="10" xfId="0" applyNumberFormat="1" applyFont="1" applyFill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165" fontId="7" fillId="33" borderId="10" xfId="0" applyNumberFormat="1" applyFont="1" applyFill="1" applyBorder="1" applyAlignment="1">
      <alignment horizontal="right"/>
    </xf>
    <xf numFmtId="165" fontId="7" fillId="0" borderId="10" xfId="0" applyNumberFormat="1" applyFont="1" applyBorder="1" applyAlignment="1">
      <alignment horizontal="right"/>
    </xf>
    <xf numFmtId="165" fontId="7" fillId="0" borderId="10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49" fontId="7" fillId="33" borderId="12" xfId="0" applyNumberFormat="1" applyFont="1" applyFill="1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49" fontId="1" fillId="34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49" fontId="8" fillId="0" borderId="0" xfId="0" applyNumberFormat="1" applyFont="1" applyFill="1" applyAlignment="1">
      <alignment horizontal="right" vertical="top" wrapText="1"/>
    </xf>
    <xf numFmtId="49" fontId="7" fillId="0" borderId="0" xfId="0" applyNumberFormat="1" applyFont="1" applyFill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213"/>
  <sheetViews>
    <sheetView showGridLines="0" tabSelected="1" zoomScalePageLayoutView="0" workbookViewId="0" topLeftCell="A1">
      <selection activeCell="G5" sqref="G5"/>
    </sheetView>
  </sheetViews>
  <sheetFormatPr defaultColWidth="9.140625" defaultRowHeight="12.75"/>
  <cols>
    <col min="1" max="1" width="59.28125" style="4" customWidth="1"/>
    <col min="2" max="2" width="15.28125" style="5" customWidth="1"/>
    <col min="3" max="4" width="9.8515625" style="5" customWidth="1"/>
    <col min="5" max="5" width="11.28125" style="5" customWidth="1"/>
    <col min="6" max="6" width="13.57421875" style="6" customWidth="1"/>
  </cols>
  <sheetData>
    <row r="1" spans="1:9" ht="15" customHeight="1">
      <c r="A1" s="1"/>
      <c r="B1" s="2"/>
      <c r="C1" s="13" t="s">
        <v>15</v>
      </c>
      <c r="D1" s="13"/>
      <c r="E1" s="92" t="s">
        <v>104</v>
      </c>
      <c r="F1" s="92"/>
      <c r="G1" s="13"/>
      <c r="H1" s="13"/>
      <c r="I1" s="13"/>
    </row>
    <row r="2" spans="1:9" ht="48.75" customHeight="1">
      <c r="A2" s="14"/>
      <c r="B2" s="14"/>
      <c r="C2" s="91" t="s">
        <v>225</v>
      </c>
      <c r="D2" s="91"/>
      <c r="E2" s="91"/>
      <c r="F2" s="91"/>
      <c r="G2" s="14"/>
      <c r="H2" s="14"/>
      <c r="I2" s="14"/>
    </row>
    <row r="3" spans="1:9" ht="0.75" customHeight="1" hidden="1">
      <c r="A3" s="14"/>
      <c r="B3" s="14"/>
      <c r="C3" s="14"/>
      <c r="D3" s="14"/>
      <c r="E3" s="14"/>
      <c r="F3" s="14"/>
      <c r="G3" s="14"/>
      <c r="H3" s="14"/>
      <c r="I3" s="14"/>
    </row>
    <row r="4" spans="1:6" ht="0" customHeight="1" hidden="1">
      <c r="A4" s="1"/>
      <c r="B4" s="2"/>
      <c r="C4" s="2"/>
      <c r="D4" s="2"/>
      <c r="E4" s="2"/>
      <c r="F4" s="3"/>
    </row>
    <row r="5" spans="1:6" ht="66" customHeight="1">
      <c r="A5" s="88" t="s">
        <v>105</v>
      </c>
      <c r="B5" s="89"/>
      <c r="C5" s="89"/>
      <c r="D5" s="89"/>
      <c r="E5" s="89"/>
      <c r="F5" s="89"/>
    </row>
    <row r="6" spans="1:6" ht="16.5" customHeight="1">
      <c r="A6" s="90" t="s">
        <v>106</v>
      </c>
      <c r="B6" s="90"/>
      <c r="C6" s="90"/>
      <c r="D6" s="90"/>
      <c r="E6" s="90"/>
      <c r="F6" s="90"/>
    </row>
    <row r="7" ht="3" customHeight="1" hidden="1"/>
    <row r="8" spans="1:6" ht="47.25" customHeight="1">
      <c r="A8" s="32" t="s">
        <v>4</v>
      </c>
      <c r="B8" s="33" t="s">
        <v>163</v>
      </c>
      <c r="C8" s="33" t="s">
        <v>164</v>
      </c>
      <c r="D8" s="33" t="s">
        <v>165</v>
      </c>
      <c r="E8" s="32" t="s">
        <v>166</v>
      </c>
      <c r="F8" s="34" t="s">
        <v>162</v>
      </c>
    </row>
    <row r="9" spans="1:6" ht="15">
      <c r="A9" s="7" t="s">
        <v>5</v>
      </c>
      <c r="B9" s="8" t="s">
        <v>6</v>
      </c>
      <c r="C9" s="8" t="s">
        <v>7</v>
      </c>
      <c r="D9" s="8"/>
      <c r="E9" s="8" t="s">
        <v>8</v>
      </c>
      <c r="F9" s="9" t="s">
        <v>9</v>
      </c>
    </row>
    <row r="10" spans="1:6" ht="15">
      <c r="A10" s="19" t="s">
        <v>32</v>
      </c>
      <c r="B10" s="10"/>
      <c r="C10" s="10"/>
      <c r="D10" s="10"/>
      <c r="E10" s="10"/>
      <c r="F10" s="75">
        <f>F11+F114</f>
        <v>82980.09999999999</v>
      </c>
    </row>
    <row r="11" spans="1:6" ht="80.25" customHeight="1">
      <c r="A11" s="35" t="s">
        <v>167</v>
      </c>
      <c r="B11" s="64" t="s">
        <v>47</v>
      </c>
      <c r="C11" s="70" t="s">
        <v>0</v>
      </c>
      <c r="D11" s="70"/>
      <c r="E11" s="70" t="s">
        <v>0</v>
      </c>
      <c r="F11" s="76">
        <f>F12+F23+F30+F81+F98+F110</f>
        <v>66932.9</v>
      </c>
    </row>
    <row r="12" spans="1:6" ht="45.75" customHeight="1">
      <c r="A12" s="35" t="s">
        <v>25</v>
      </c>
      <c r="B12" s="64" t="s">
        <v>48</v>
      </c>
      <c r="C12" s="71" t="s">
        <v>0</v>
      </c>
      <c r="D12" s="71"/>
      <c r="E12" s="71" t="s">
        <v>0</v>
      </c>
      <c r="F12" s="77">
        <f>F13+F16</f>
        <v>1157.5</v>
      </c>
    </row>
    <row r="13" spans="1:6" ht="15" customHeight="1">
      <c r="A13" s="20" t="s">
        <v>30</v>
      </c>
      <c r="B13" s="65"/>
      <c r="C13" s="72"/>
      <c r="D13" s="39" t="s">
        <v>170</v>
      </c>
      <c r="E13" s="39" t="s">
        <v>169</v>
      </c>
      <c r="F13" s="78">
        <f>F14</f>
        <v>675</v>
      </c>
    </row>
    <row r="14" spans="1:6" ht="67.5" customHeight="1">
      <c r="A14" s="21" t="s">
        <v>108</v>
      </c>
      <c r="B14" s="66" t="s">
        <v>49</v>
      </c>
      <c r="C14" s="73"/>
      <c r="D14" s="40"/>
      <c r="E14" s="40"/>
      <c r="F14" s="79">
        <f>F15</f>
        <v>675</v>
      </c>
    </row>
    <row r="15" spans="1:7" ht="28.5" customHeight="1">
      <c r="A15" s="22" t="s">
        <v>50</v>
      </c>
      <c r="B15" s="66" t="s">
        <v>49</v>
      </c>
      <c r="C15" s="72">
        <v>242</v>
      </c>
      <c r="D15" s="38" t="s">
        <v>170</v>
      </c>
      <c r="E15" s="38" t="s">
        <v>169</v>
      </c>
      <c r="F15" s="80">
        <v>675</v>
      </c>
      <c r="G15" s="16"/>
    </row>
    <row r="16" spans="1:6" ht="24.75" customHeight="1">
      <c r="A16" s="21" t="s">
        <v>12</v>
      </c>
      <c r="B16" s="66"/>
      <c r="C16" s="73"/>
      <c r="D16" s="41" t="s">
        <v>170</v>
      </c>
      <c r="E16" s="41" t="s">
        <v>171</v>
      </c>
      <c r="F16" s="76">
        <f>F18+F20+F22</f>
        <v>482.5</v>
      </c>
    </row>
    <row r="17" spans="1:6" ht="58.5" customHeight="1">
      <c r="A17" s="23" t="s">
        <v>107</v>
      </c>
      <c r="B17" s="65" t="s">
        <v>109</v>
      </c>
      <c r="C17" s="72"/>
      <c r="D17" s="38"/>
      <c r="E17" s="38"/>
      <c r="F17" s="80">
        <f>F18</f>
        <v>382.5</v>
      </c>
    </row>
    <row r="18" spans="1:6" ht="34.5" customHeight="1">
      <c r="A18" s="22" t="s">
        <v>1</v>
      </c>
      <c r="B18" s="65" t="s">
        <v>109</v>
      </c>
      <c r="C18" s="72">
        <v>244</v>
      </c>
      <c r="D18" s="38" t="s">
        <v>170</v>
      </c>
      <c r="E18" s="38" t="s">
        <v>171</v>
      </c>
      <c r="F18" s="80">
        <v>382.5</v>
      </c>
    </row>
    <row r="19" spans="1:6" ht="43.5" customHeight="1">
      <c r="A19" s="21" t="s">
        <v>110</v>
      </c>
      <c r="B19" s="65" t="s">
        <v>51</v>
      </c>
      <c r="C19" s="72"/>
      <c r="D19" s="38"/>
      <c r="E19" s="38"/>
      <c r="F19" s="80">
        <f>F20</f>
        <v>50</v>
      </c>
    </row>
    <row r="20" spans="1:6" s="11" customFormat="1" ht="30.75" customHeight="1">
      <c r="A20" s="22" t="s">
        <v>1</v>
      </c>
      <c r="B20" s="65" t="s">
        <v>51</v>
      </c>
      <c r="C20" s="72">
        <v>244</v>
      </c>
      <c r="D20" s="38" t="s">
        <v>170</v>
      </c>
      <c r="E20" s="38" t="s">
        <v>171</v>
      </c>
      <c r="F20" s="80">
        <v>50</v>
      </c>
    </row>
    <row r="21" spans="1:6" ht="43.5" customHeight="1">
      <c r="A21" s="21" t="s">
        <v>111</v>
      </c>
      <c r="B21" s="65" t="s">
        <v>52</v>
      </c>
      <c r="C21" s="72"/>
      <c r="D21" s="38"/>
      <c r="E21" s="38"/>
      <c r="F21" s="80">
        <f>F22</f>
        <v>50</v>
      </c>
    </row>
    <row r="22" spans="1:6" ht="30" customHeight="1">
      <c r="A22" s="22" t="s">
        <v>1</v>
      </c>
      <c r="B22" s="65" t="s">
        <v>52</v>
      </c>
      <c r="C22" s="72">
        <v>244</v>
      </c>
      <c r="D22" s="38" t="s">
        <v>170</v>
      </c>
      <c r="E22" s="38" t="s">
        <v>171</v>
      </c>
      <c r="F22" s="80">
        <v>50</v>
      </c>
    </row>
    <row r="23" spans="1:6" ht="33" customHeight="1">
      <c r="A23" s="36" t="s">
        <v>26</v>
      </c>
      <c r="B23" s="64" t="s">
        <v>55</v>
      </c>
      <c r="C23" s="74"/>
      <c r="D23" s="42"/>
      <c r="E23" s="42"/>
      <c r="F23" s="77">
        <f>F24+F27</f>
        <v>1304.9</v>
      </c>
    </row>
    <row r="24" spans="1:6" ht="39.75" customHeight="1">
      <c r="A24" s="21" t="s">
        <v>34</v>
      </c>
      <c r="B24" s="65"/>
      <c r="C24" s="73"/>
      <c r="D24" s="41" t="s">
        <v>172</v>
      </c>
      <c r="E24" s="43" t="s">
        <v>173</v>
      </c>
      <c r="F24" s="76">
        <f>F26</f>
        <v>326.9</v>
      </c>
    </row>
    <row r="25" spans="1:6" ht="45" customHeight="1">
      <c r="A25" s="21" t="s">
        <v>112</v>
      </c>
      <c r="B25" s="65" t="s">
        <v>53</v>
      </c>
      <c r="C25" s="73"/>
      <c r="D25" s="40"/>
      <c r="E25" s="44"/>
      <c r="F25" s="79">
        <f>F26</f>
        <v>326.9</v>
      </c>
    </row>
    <row r="26" spans="1:6" ht="28.5" customHeight="1">
      <c r="A26" s="22" t="s">
        <v>1</v>
      </c>
      <c r="B26" s="65" t="s">
        <v>53</v>
      </c>
      <c r="C26" s="73">
        <v>244</v>
      </c>
      <c r="D26" s="40" t="s">
        <v>172</v>
      </c>
      <c r="E26" s="45" t="s">
        <v>173</v>
      </c>
      <c r="F26" s="79">
        <v>326.9</v>
      </c>
    </row>
    <row r="27" spans="1:6" ht="21" customHeight="1">
      <c r="A27" s="21" t="s">
        <v>35</v>
      </c>
      <c r="B27" s="66"/>
      <c r="C27" s="73"/>
      <c r="D27" s="41" t="s">
        <v>172</v>
      </c>
      <c r="E27" s="43" t="s">
        <v>169</v>
      </c>
      <c r="F27" s="76">
        <f>F28</f>
        <v>978</v>
      </c>
    </row>
    <row r="28" spans="1:6" ht="54" customHeight="1">
      <c r="A28" s="21" t="s">
        <v>113</v>
      </c>
      <c r="B28" s="66" t="s">
        <v>54</v>
      </c>
      <c r="C28" s="73"/>
      <c r="D28" s="40"/>
      <c r="E28" s="44"/>
      <c r="F28" s="79">
        <f>F29</f>
        <v>978</v>
      </c>
    </row>
    <row r="29" spans="1:6" ht="30.75" customHeight="1">
      <c r="A29" s="22" t="s">
        <v>1</v>
      </c>
      <c r="B29" s="66" t="s">
        <v>54</v>
      </c>
      <c r="C29" s="73">
        <v>244</v>
      </c>
      <c r="D29" s="40" t="s">
        <v>172</v>
      </c>
      <c r="E29" s="44" t="s">
        <v>169</v>
      </c>
      <c r="F29" s="79">
        <v>978</v>
      </c>
    </row>
    <row r="30" spans="1:6" s="16" customFormat="1" ht="46.5" customHeight="1">
      <c r="A30" s="36" t="s">
        <v>27</v>
      </c>
      <c r="B30" s="64" t="s">
        <v>56</v>
      </c>
      <c r="C30" s="71"/>
      <c r="D30" s="46"/>
      <c r="E30" s="46"/>
      <c r="F30" s="77">
        <f>F31+F41+F77</f>
        <v>41522.5</v>
      </c>
    </row>
    <row r="31" spans="1:6" ht="18.75" customHeight="1">
      <c r="A31" s="21" t="s">
        <v>13</v>
      </c>
      <c r="B31" s="66"/>
      <c r="C31" s="73"/>
      <c r="D31" s="41" t="s">
        <v>170</v>
      </c>
      <c r="E31" s="43" t="s">
        <v>173</v>
      </c>
      <c r="F31" s="76">
        <f>F32+F35+F37+F38+F34+F40+F39</f>
        <v>16894.7</v>
      </c>
    </row>
    <row r="32" spans="1:6" ht="83.25" customHeight="1">
      <c r="A32" s="21" t="s">
        <v>114</v>
      </c>
      <c r="B32" s="66" t="s">
        <v>57</v>
      </c>
      <c r="C32" s="73"/>
      <c r="D32" s="40"/>
      <c r="E32" s="44"/>
      <c r="F32" s="79">
        <f>F33</f>
        <v>2440.9</v>
      </c>
    </row>
    <row r="33" spans="1:7" ht="28.5" customHeight="1">
      <c r="A33" s="21" t="s">
        <v>1</v>
      </c>
      <c r="B33" s="66" t="s">
        <v>57</v>
      </c>
      <c r="C33" s="73">
        <v>244</v>
      </c>
      <c r="D33" s="40" t="s">
        <v>170</v>
      </c>
      <c r="E33" s="44" t="s">
        <v>173</v>
      </c>
      <c r="F33" s="79">
        <v>2440.9</v>
      </c>
      <c r="G33" s="18"/>
    </row>
    <row r="34" spans="1:7" ht="57" customHeight="1">
      <c r="A34" s="21" t="s">
        <v>115</v>
      </c>
      <c r="B34" s="66" t="s">
        <v>65</v>
      </c>
      <c r="C34" s="73">
        <v>244</v>
      </c>
      <c r="D34" s="40" t="s">
        <v>170</v>
      </c>
      <c r="E34" s="44" t="s">
        <v>173</v>
      </c>
      <c r="F34" s="79">
        <v>398</v>
      </c>
      <c r="G34" s="18"/>
    </row>
    <row r="35" spans="1:7" ht="68.25" customHeight="1">
      <c r="A35" s="21" t="s">
        <v>116</v>
      </c>
      <c r="B35" s="66" t="s">
        <v>185</v>
      </c>
      <c r="C35" s="73"/>
      <c r="D35" s="40"/>
      <c r="E35" s="44"/>
      <c r="F35" s="79">
        <f>F36</f>
        <v>11985</v>
      </c>
      <c r="G35" s="18"/>
    </row>
    <row r="36" spans="1:7" ht="29.25" customHeight="1">
      <c r="A36" s="21" t="s">
        <v>1</v>
      </c>
      <c r="B36" s="66" t="s">
        <v>185</v>
      </c>
      <c r="C36" s="73">
        <v>244</v>
      </c>
      <c r="D36" s="40" t="s">
        <v>170</v>
      </c>
      <c r="E36" s="44" t="s">
        <v>173</v>
      </c>
      <c r="F36" s="79">
        <v>11985</v>
      </c>
      <c r="G36" s="18"/>
    </row>
    <row r="37" spans="1:7" ht="68.25" customHeight="1">
      <c r="A37" s="21" t="s">
        <v>186</v>
      </c>
      <c r="B37" s="66" t="s">
        <v>187</v>
      </c>
      <c r="C37" s="73">
        <v>244</v>
      </c>
      <c r="D37" s="40" t="s">
        <v>170</v>
      </c>
      <c r="E37" s="44" t="s">
        <v>173</v>
      </c>
      <c r="F37" s="79">
        <v>498.6</v>
      </c>
      <c r="G37" s="18"/>
    </row>
    <row r="38" spans="1:7" ht="69" customHeight="1">
      <c r="A38" s="21" t="s">
        <v>117</v>
      </c>
      <c r="B38" s="66" t="s">
        <v>98</v>
      </c>
      <c r="C38" s="73">
        <v>244</v>
      </c>
      <c r="D38" s="40" t="s">
        <v>170</v>
      </c>
      <c r="E38" s="44" t="s">
        <v>173</v>
      </c>
      <c r="F38" s="79">
        <v>0</v>
      </c>
      <c r="G38" s="18"/>
    </row>
    <row r="39" spans="1:7" ht="69" customHeight="1">
      <c r="A39" s="21" t="s">
        <v>117</v>
      </c>
      <c r="B39" s="66" t="s">
        <v>206</v>
      </c>
      <c r="C39" s="73">
        <v>244</v>
      </c>
      <c r="D39" s="40" t="s">
        <v>170</v>
      </c>
      <c r="E39" s="44" t="s">
        <v>173</v>
      </c>
      <c r="F39" s="79">
        <v>1572.2</v>
      </c>
      <c r="G39" s="18"/>
    </row>
    <row r="40" spans="1:7" ht="111.75" customHeight="1">
      <c r="A40" s="21" t="s">
        <v>114</v>
      </c>
      <c r="B40" s="66" t="s">
        <v>203</v>
      </c>
      <c r="C40" s="73">
        <v>244</v>
      </c>
      <c r="D40" s="40" t="s">
        <v>170</v>
      </c>
      <c r="E40" s="44" t="s">
        <v>173</v>
      </c>
      <c r="F40" s="79">
        <v>0</v>
      </c>
      <c r="G40" s="18"/>
    </row>
    <row r="41" spans="1:7" ht="13.5">
      <c r="A41" s="21" t="s">
        <v>31</v>
      </c>
      <c r="B41" s="66"/>
      <c r="C41" s="73"/>
      <c r="D41" s="41" t="s">
        <v>174</v>
      </c>
      <c r="E41" s="43" t="s">
        <v>175</v>
      </c>
      <c r="F41" s="76">
        <f>F42+F49+F56+F69</f>
        <v>20904</v>
      </c>
      <c r="G41" s="18"/>
    </row>
    <row r="42" spans="1:7" ht="13.5">
      <c r="A42" s="21" t="s">
        <v>36</v>
      </c>
      <c r="B42" s="66"/>
      <c r="C42" s="73"/>
      <c r="D42" s="41" t="s">
        <v>174</v>
      </c>
      <c r="E42" s="43" t="s">
        <v>176</v>
      </c>
      <c r="F42" s="76">
        <f>F45+F47+F44</f>
        <v>618.2</v>
      </c>
      <c r="G42" s="18"/>
    </row>
    <row r="43" spans="1:7" ht="70.5" customHeight="1">
      <c r="A43" s="24" t="s">
        <v>118</v>
      </c>
      <c r="B43" s="66" t="s">
        <v>99</v>
      </c>
      <c r="C43" s="73"/>
      <c r="D43" s="40"/>
      <c r="E43" s="43"/>
      <c r="F43" s="79">
        <f>F44</f>
        <v>70</v>
      </c>
      <c r="G43" s="18"/>
    </row>
    <row r="44" spans="1:7" ht="30" customHeight="1">
      <c r="A44" s="21" t="s">
        <v>1</v>
      </c>
      <c r="B44" s="66" t="s">
        <v>99</v>
      </c>
      <c r="C44" s="73">
        <v>244</v>
      </c>
      <c r="D44" s="40" t="s">
        <v>174</v>
      </c>
      <c r="E44" s="44" t="s">
        <v>176</v>
      </c>
      <c r="F44" s="79">
        <v>70</v>
      </c>
      <c r="G44" s="18"/>
    </row>
    <row r="45" spans="1:7" ht="58.5" customHeight="1">
      <c r="A45" s="24" t="s">
        <v>119</v>
      </c>
      <c r="B45" s="65" t="s">
        <v>58</v>
      </c>
      <c r="C45" s="73"/>
      <c r="D45" s="40"/>
      <c r="E45" s="47"/>
      <c r="F45" s="80">
        <f>F46</f>
        <v>25</v>
      </c>
      <c r="G45" s="18"/>
    </row>
    <row r="46" spans="1:6" ht="27" customHeight="1">
      <c r="A46" s="21" t="s">
        <v>1</v>
      </c>
      <c r="B46" s="65" t="s">
        <v>58</v>
      </c>
      <c r="C46" s="73">
        <v>244</v>
      </c>
      <c r="D46" s="40" t="s">
        <v>174</v>
      </c>
      <c r="E46" s="48" t="s">
        <v>176</v>
      </c>
      <c r="F46" s="79">
        <v>25</v>
      </c>
    </row>
    <row r="47" spans="1:6" ht="85.5" customHeight="1">
      <c r="A47" s="21" t="s">
        <v>120</v>
      </c>
      <c r="B47" s="65" t="s">
        <v>59</v>
      </c>
      <c r="C47" s="73"/>
      <c r="D47" s="40"/>
      <c r="E47" s="48"/>
      <c r="F47" s="79">
        <f>F48</f>
        <v>523.2</v>
      </c>
    </row>
    <row r="48" spans="1:6" ht="27" customHeight="1">
      <c r="A48" s="21" t="s">
        <v>1</v>
      </c>
      <c r="B48" s="65" t="s">
        <v>59</v>
      </c>
      <c r="C48" s="73">
        <v>244</v>
      </c>
      <c r="D48" s="40" t="s">
        <v>174</v>
      </c>
      <c r="E48" s="48" t="s">
        <v>176</v>
      </c>
      <c r="F48" s="79">
        <v>523.2</v>
      </c>
    </row>
    <row r="49" spans="1:6" ht="13.5">
      <c r="A49" s="21" t="s">
        <v>10</v>
      </c>
      <c r="B49" s="66"/>
      <c r="C49" s="73"/>
      <c r="D49" s="41" t="s">
        <v>174</v>
      </c>
      <c r="E49" s="49" t="s">
        <v>177</v>
      </c>
      <c r="F49" s="76">
        <f>F52+F54+F50</f>
        <v>126</v>
      </c>
    </row>
    <row r="50" spans="1:6" ht="110.25">
      <c r="A50" s="24" t="s">
        <v>118</v>
      </c>
      <c r="B50" s="66" t="s">
        <v>99</v>
      </c>
      <c r="C50" s="73"/>
      <c r="D50" s="40"/>
      <c r="E50" s="49"/>
      <c r="F50" s="79">
        <f>F51</f>
        <v>80</v>
      </c>
    </row>
    <row r="51" spans="1:6" ht="27">
      <c r="A51" s="21" t="s">
        <v>1</v>
      </c>
      <c r="B51" s="66" t="s">
        <v>99</v>
      </c>
      <c r="C51" s="73">
        <v>244</v>
      </c>
      <c r="D51" s="40" t="s">
        <v>174</v>
      </c>
      <c r="E51" s="48" t="s">
        <v>177</v>
      </c>
      <c r="F51" s="79">
        <v>80</v>
      </c>
    </row>
    <row r="52" spans="1:6" ht="57" customHeight="1">
      <c r="A52" s="21" t="s">
        <v>121</v>
      </c>
      <c r="B52" s="66" t="s">
        <v>61</v>
      </c>
      <c r="C52" s="73"/>
      <c r="D52" s="40"/>
      <c r="E52" s="49"/>
      <c r="F52" s="79">
        <f>F53</f>
        <v>0</v>
      </c>
    </row>
    <row r="53" spans="1:6" ht="27.75" customHeight="1">
      <c r="A53" s="21" t="s">
        <v>1</v>
      </c>
      <c r="B53" s="66" t="s">
        <v>61</v>
      </c>
      <c r="C53" s="73">
        <v>244</v>
      </c>
      <c r="D53" s="40" t="s">
        <v>174</v>
      </c>
      <c r="E53" s="48" t="s">
        <v>177</v>
      </c>
      <c r="F53" s="79">
        <v>0</v>
      </c>
    </row>
    <row r="54" spans="1:6" ht="86.25" customHeight="1">
      <c r="A54" s="21" t="s">
        <v>122</v>
      </c>
      <c r="B54" s="66" t="s">
        <v>60</v>
      </c>
      <c r="C54" s="73"/>
      <c r="D54" s="40"/>
      <c r="E54" s="44"/>
      <c r="F54" s="79">
        <f>F55</f>
        <v>46</v>
      </c>
    </row>
    <row r="55" spans="1:6" ht="41.25" customHeight="1">
      <c r="A55" s="21" t="s">
        <v>123</v>
      </c>
      <c r="B55" s="66" t="s">
        <v>60</v>
      </c>
      <c r="C55" s="73">
        <v>811</v>
      </c>
      <c r="D55" s="40" t="s">
        <v>174</v>
      </c>
      <c r="E55" s="44" t="s">
        <v>177</v>
      </c>
      <c r="F55" s="79">
        <v>46</v>
      </c>
    </row>
    <row r="56" spans="1:6" ht="13.5">
      <c r="A56" s="21" t="s">
        <v>11</v>
      </c>
      <c r="B56" s="66"/>
      <c r="C56" s="73"/>
      <c r="D56" s="41" t="s">
        <v>174</v>
      </c>
      <c r="E56" s="43" t="s">
        <v>172</v>
      </c>
      <c r="F56" s="76">
        <f>F57+F59+F61+F65+F67+F66+F63+F68</f>
        <v>11636.8</v>
      </c>
    </row>
    <row r="57" spans="1:6" ht="69.75" customHeight="1">
      <c r="A57" s="25" t="s">
        <v>124</v>
      </c>
      <c r="B57" s="65" t="s">
        <v>62</v>
      </c>
      <c r="C57" s="50"/>
      <c r="D57" s="50"/>
      <c r="E57" s="45"/>
      <c r="F57" s="81">
        <f>F58</f>
        <v>2599.7</v>
      </c>
    </row>
    <row r="58" spans="1:6" ht="27.75" customHeight="1">
      <c r="A58" s="22" t="s">
        <v>1</v>
      </c>
      <c r="B58" s="65" t="s">
        <v>62</v>
      </c>
      <c r="C58" s="50" t="s">
        <v>2</v>
      </c>
      <c r="D58" s="50" t="s">
        <v>174</v>
      </c>
      <c r="E58" s="45" t="s">
        <v>172</v>
      </c>
      <c r="F58" s="81">
        <v>2599.7</v>
      </c>
    </row>
    <row r="59" spans="1:6" ht="57.75" customHeight="1">
      <c r="A59" s="25" t="s">
        <v>125</v>
      </c>
      <c r="B59" s="65" t="s">
        <v>63</v>
      </c>
      <c r="C59" s="50"/>
      <c r="D59" s="50"/>
      <c r="E59" s="45"/>
      <c r="F59" s="81">
        <f>F60</f>
        <v>7031.3</v>
      </c>
    </row>
    <row r="60" spans="1:6" ht="29.25" customHeight="1">
      <c r="A60" s="22" t="s">
        <v>1</v>
      </c>
      <c r="B60" s="65" t="s">
        <v>63</v>
      </c>
      <c r="C60" s="50" t="s">
        <v>2</v>
      </c>
      <c r="D60" s="50" t="s">
        <v>174</v>
      </c>
      <c r="E60" s="45" t="s">
        <v>172</v>
      </c>
      <c r="F60" s="81">
        <v>7031.3</v>
      </c>
    </row>
    <row r="61" spans="1:6" ht="69.75" customHeight="1">
      <c r="A61" s="22" t="s">
        <v>126</v>
      </c>
      <c r="B61" s="65" t="s">
        <v>64</v>
      </c>
      <c r="C61" s="50"/>
      <c r="D61" s="50"/>
      <c r="E61" s="51"/>
      <c r="F61" s="81">
        <f>F62</f>
        <v>100</v>
      </c>
    </row>
    <row r="62" spans="1:6" ht="27.75" customHeight="1">
      <c r="A62" s="21" t="s">
        <v>1</v>
      </c>
      <c r="B62" s="65" t="s">
        <v>64</v>
      </c>
      <c r="C62" s="40" t="s">
        <v>2</v>
      </c>
      <c r="D62" s="40" t="s">
        <v>174</v>
      </c>
      <c r="E62" s="44" t="s">
        <v>172</v>
      </c>
      <c r="F62" s="79">
        <v>100</v>
      </c>
    </row>
    <row r="63" spans="1:6" ht="99.75" customHeight="1">
      <c r="A63" s="26" t="s">
        <v>209</v>
      </c>
      <c r="B63" s="65" t="s">
        <v>210</v>
      </c>
      <c r="C63" s="40"/>
      <c r="D63" s="40"/>
      <c r="E63" s="44"/>
      <c r="F63" s="79">
        <f>F64</f>
        <v>150</v>
      </c>
    </row>
    <row r="64" spans="1:6" ht="27.75" customHeight="1">
      <c r="A64" s="21" t="s">
        <v>1</v>
      </c>
      <c r="B64" s="65" t="s">
        <v>210</v>
      </c>
      <c r="C64" s="40" t="s">
        <v>2</v>
      </c>
      <c r="D64" s="40" t="s">
        <v>174</v>
      </c>
      <c r="E64" s="44" t="s">
        <v>172</v>
      </c>
      <c r="F64" s="79">
        <v>150</v>
      </c>
    </row>
    <row r="65" spans="1:6" ht="57" customHeight="1">
      <c r="A65" s="26" t="s">
        <v>188</v>
      </c>
      <c r="B65" s="66" t="s">
        <v>208</v>
      </c>
      <c r="C65" s="40" t="s">
        <v>2</v>
      </c>
      <c r="D65" s="40" t="s">
        <v>174</v>
      </c>
      <c r="E65" s="44" t="s">
        <v>172</v>
      </c>
      <c r="F65" s="79">
        <v>576.8</v>
      </c>
    </row>
    <row r="66" spans="1:6" ht="99" customHeight="1">
      <c r="A66" s="26" t="s">
        <v>188</v>
      </c>
      <c r="B66" s="66" t="s">
        <v>202</v>
      </c>
      <c r="C66" s="40" t="s">
        <v>2</v>
      </c>
      <c r="D66" s="40" t="s">
        <v>174</v>
      </c>
      <c r="E66" s="44" t="s">
        <v>172</v>
      </c>
      <c r="F66" s="79">
        <v>0</v>
      </c>
    </row>
    <row r="67" spans="1:6" ht="70.5" customHeight="1">
      <c r="A67" s="26" t="s">
        <v>218</v>
      </c>
      <c r="B67" s="66" t="s">
        <v>219</v>
      </c>
      <c r="C67" s="40" t="s">
        <v>2</v>
      </c>
      <c r="D67" s="40" t="s">
        <v>174</v>
      </c>
      <c r="E67" s="44" t="s">
        <v>172</v>
      </c>
      <c r="F67" s="79">
        <v>0</v>
      </c>
    </row>
    <row r="68" spans="1:6" ht="69" customHeight="1">
      <c r="A68" s="26" t="s">
        <v>218</v>
      </c>
      <c r="B68" s="66" t="s">
        <v>220</v>
      </c>
      <c r="C68" s="40" t="s">
        <v>2</v>
      </c>
      <c r="D68" s="40" t="s">
        <v>174</v>
      </c>
      <c r="E68" s="44" t="s">
        <v>172</v>
      </c>
      <c r="F68" s="79">
        <v>1179</v>
      </c>
    </row>
    <row r="69" spans="1:6" ht="29.25" customHeight="1">
      <c r="A69" s="27" t="s">
        <v>66</v>
      </c>
      <c r="B69" s="67"/>
      <c r="C69" s="40"/>
      <c r="D69" s="41" t="s">
        <v>174</v>
      </c>
      <c r="E69" s="49" t="s">
        <v>174</v>
      </c>
      <c r="F69" s="76">
        <f>F70</f>
        <v>8523</v>
      </c>
    </row>
    <row r="70" spans="1:6" ht="59.25" customHeight="1">
      <c r="A70" s="25" t="s">
        <v>127</v>
      </c>
      <c r="B70" s="67" t="s">
        <v>67</v>
      </c>
      <c r="C70" s="52"/>
      <c r="D70" s="52"/>
      <c r="E70" s="44"/>
      <c r="F70" s="79">
        <f>F71+F74+F72+F76+F73+F75</f>
        <v>8523</v>
      </c>
    </row>
    <row r="71" spans="1:7" ht="18.75" customHeight="1">
      <c r="A71" s="22" t="s">
        <v>128</v>
      </c>
      <c r="B71" s="67" t="s">
        <v>67</v>
      </c>
      <c r="C71" s="40" t="s">
        <v>16</v>
      </c>
      <c r="D71" s="53" t="s">
        <v>174</v>
      </c>
      <c r="E71" s="54" t="s">
        <v>174</v>
      </c>
      <c r="F71" s="79">
        <v>4145</v>
      </c>
      <c r="G71" s="18"/>
    </row>
    <row r="72" spans="1:7" ht="44.25" customHeight="1">
      <c r="A72" s="22" t="s">
        <v>129</v>
      </c>
      <c r="B72" s="67" t="s">
        <v>67</v>
      </c>
      <c r="C72" s="40" t="s">
        <v>68</v>
      </c>
      <c r="D72" s="53" t="s">
        <v>174</v>
      </c>
      <c r="E72" s="54" t="s">
        <v>174</v>
      </c>
      <c r="F72" s="79">
        <v>1252</v>
      </c>
      <c r="G72" s="18"/>
    </row>
    <row r="73" spans="1:7" ht="29.25" customHeight="1">
      <c r="A73" s="22" t="s">
        <v>50</v>
      </c>
      <c r="B73" s="67" t="s">
        <v>67</v>
      </c>
      <c r="C73" s="40" t="s">
        <v>201</v>
      </c>
      <c r="D73" s="53" t="s">
        <v>174</v>
      </c>
      <c r="E73" s="54" t="s">
        <v>174</v>
      </c>
      <c r="F73" s="79">
        <v>34</v>
      </c>
      <c r="G73" s="18"/>
    </row>
    <row r="74" spans="1:6" ht="30.75" customHeight="1">
      <c r="A74" s="22" t="s">
        <v>1</v>
      </c>
      <c r="B74" s="67" t="s">
        <v>67</v>
      </c>
      <c r="C74" s="40" t="s">
        <v>2</v>
      </c>
      <c r="D74" s="53" t="s">
        <v>174</v>
      </c>
      <c r="E74" s="54" t="s">
        <v>174</v>
      </c>
      <c r="F74" s="79">
        <v>3086</v>
      </c>
    </row>
    <row r="75" spans="1:6" ht="20.25" customHeight="1">
      <c r="A75" s="22" t="s">
        <v>223</v>
      </c>
      <c r="B75" s="67" t="s">
        <v>67</v>
      </c>
      <c r="C75" s="40" t="s">
        <v>224</v>
      </c>
      <c r="D75" s="53" t="s">
        <v>174</v>
      </c>
      <c r="E75" s="54" t="s">
        <v>174</v>
      </c>
      <c r="F75" s="79">
        <v>1.5</v>
      </c>
    </row>
    <row r="76" spans="1:6" ht="18" customHeight="1">
      <c r="A76" s="22" t="s">
        <v>33</v>
      </c>
      <c r="B76" s="67" t="s">
        <v>67</v>
      </c>
      <c r="C76" s="40" t="s">
        <v>200</v>
      </c>
      <c r="D76" s="53" t="s">
        <v>174</v>
      </c>
      <c r="E76" s="54" t="s">
        <v>174</v>
      </c>
      <c r="F76" s="79">
        <v>4.5</v>
      </c>
    </row>
    <row r="77" spans="1:6" ht="21.75" customHeight="1">
      <c r="A77" s="27" t="s">
        <v>207</v>
      </c>
      <c r="B77" s="67"/>
      <c r="C77" s="40"/>
      <c r="D77" s="86" t="s">
        <v>169</v>
      </c>
      <c r="E77" s="87" t="s">
        <v>172</v>
      </c>
      <c r="F77" s="76">
        <f>F79+F80</f>
        <v>3723.8</v>
      </c>
    </row>
    <row r="78" spans="1:6" ht="45.75" customHeight="1">
      <c r="A78" s="21" t="s">
        <v>197</v>
      </c>
      <c r="B78" s="66" t="s">
        <v>198</v>
      </c>
      <c r="C78" s="73"/>
      <c r="D78" s="40"/>
      <c r="E78" s="48"/>
      <c r="F78" s="79">
        <f>F79</f>
        <v>3723.8</v>
      </c>
    </row>
    <row r="79" spans="1:6" ht="21.75" customHeight="1">
      <c r="A79" s="21" t="s">
        <v>40</v>
      </c>
      <c r="B79" s="66" t="s">
        <v>198</v>
      </c>
      <c r="C79" s="73">
        <v>540</v>
      </c>
      <c r="D79" s="40" t="s">
        <v>169</v>
      </c>
      <c r="E79" s="48" t="s">
        <v>172</v>
      </c>
      <c r="F79" s="79">
        <v>3723.8</v>
      </c>
    </row>
    <row r="80" spans="1:6" ht="113.25" customHeight="1">
      <c r="A80" s="21" t="s">
        <v>211</v>
      </c>
      <c r="B80" s="66" t="s">
        <v>212</v>
      </c>
      <c r="C80" s="73">
        <v>540</v>
      </c>
      <c r="D80" s="40" t="s">
        <v>169</v>
      </c>
      <c r="E80" s="48" t="s">
        <v>172</v>
      </c>
      <c r="F80" s="79">
        <v>0</v>
      </c>
    </row>
    <row r="81" spans="1:6" ht="30" customHeight="1">
      <c r="A81" s="37" t="s">
        <v>28</v>
      </c>
      <c r="B81" s="68" t="s">
        <v>72</v>
      </c>
      <c r="C81" s="46"/>
      <c r="D81" s="55"/>
      <c r="E81" s="56"/>
      <c r="F81" s="77">
        <f>F82</f>
        <v>14221.199999999999</v>
      </c>
    </row>
    <row r="82" spans="1:6" ht="20.25" customHeight="1">
      <c r="A82" s="26" t="s">
        <v>3</v>
      </c>
      <c r="B82" s="66"/>
      <c r="C82" s="73"/>
      <c r="D82" s="41" t="s">
        <v>178</v>
      </c>
      <c r="E82" s="43" t="s">
        <v>176</v>
      </c>
      <c r="F82" s="76">
        <f>F83+F86+F88+F90+F92+F94+F93+F95+F96</f>
        <v>14221.199999999999</v>
      </c>
    </row>
    <row r="83" spans="1:6" ht="56.25" customHeight="1">
      <c r="A83" s="21" t="s">
        <v>131</v>
      </c>
      <c r="B83" s="66" t="s">
        <v>69</v>
      </c>
      <c r="C83" s="73"/>
      <c r="D83" s="40"/>
      <c r="E83" s="44"/>
      <c r="F83" s="79">
        <f>F84+F85</f>
        <v>1090.3</v>
      </c>
    </row>
    <row r="84" spans="1:6" ht="30.75" customHeight="1">
      <c r="A84" s="22" t="s">
        <v>1</v>
      </c>
      <c r="B84" s="66" t="s">
        <v>69</v>
      </c>
      <c r="C84" s="73">
        <v>244</v>
      </c>
      <c r="D84" s="53" t="s">
        <v>178</v>
      </c>
      <c r="E84" s="57" t="s">
        <v>176</v>
      </c>
      <c r="F84" s="79">
        <v>711.3</v>
      </c>
    </row>
    <row r="85" spans="1:6" ht="23.25" customHeight="1">
      <c r="A85" s="26" t="s">
        <v>17</v>
      </c>
      <c r="B85" s="66" t="s">
        <v>69</v>
      </c>
      <c r="C85" s="73">
        <v>612</v>
      </c>
      <c r="D85" s="53" t="s">
        <v>178</v>
      </c>
      <c r="E85" s="57" t="s">
        <v>176</v>
      </c>
      <c r="F85" s="79">
        <v>379</v>
      </c>
    </row>
    <row r="86" spans="1:6" ht="54.75" customHeight="1">
      <c r="A86" s="26" t="s">
        <v>189</v>
      </c>
      <c r="B86" s="69" t="s">
        <v>190</v>
      </c>
      <c r="C86" s="73"/>
      <c r="D86" s="53"/>
      <c r="E86" s="57"/>
      <c r="F86" s="79">
        <f>F87</f>
        <v>0</v>
      </c>
    </row>
    <row r="87" spans="1:6" ht="21" customHeight="1">
      <c r="A87" s="26" t="s">
        <v>17</v>
      </c>
      <c r="B87" s="69" t="s">
        <v>190</v>
      </c>
      <c r="C87" s="73">
        <v>612</v>
      </c>
      <c r="D87" s="53"/>
      <c r="E87" s="57"/>
      <c r="F87" s="79">
        <v>0</v>
      </c>
    </row>
    <row r="88" spans="1:6" ht="69" customHeight="1">
      <c r="A88" s="26" t="s">
        <v>191</v>
      </c>
      <c r="B88" s="69" t="s">
        <v>70</v>
      </c>
      <c r="C88" s="73"/>
      <c r="D88" s="84" t="s">
        <v>178</v>
      </c>
      <c r="E88" s="57" t="s">
        <v>176</v>
      </c>
      <c r="F88" s="79">
        <f>F89</f>
        <v>10885.8</v>
      </c>
    </row>
    <row r="89" spans="1:6" ht="39.75" customHeight="1">
      <c r="A89" s="25" t="s">
        <v>133</v>
      </c>
      <c r="B89" s="69" t="s">
        <v>70</v>
      </c>
      <c r="C89" s="50" t="s">
        <v>14</v>
      </c>
      <c r="D89" s="50" t="s">
        <v>178</v>
      </c>
      <c r="E89" s="45" t="s">
        <v>176</v>
      </c>
      <c r="F89" s="81">
        <v>10885.8</v>
      </c>
    </row>
    <row r="90" spans="1:6" ht="60" customHeight="1">
      <c r="A90" s="26" t="s">
        <v>134</v>
      </c>
      <c r="B90" s="69" t="s">
        <v>71</v>
      </c>
      <c r="C90" s="50"/>
      <c r="D90" s="50"/>
      <c r="E90" s="45"/>
      <c r="F90" s="81">
        <f>F91</f>
        <v>490.2</v>
      </c>
    </row>
    <row r="91" spans="1:6" ht="40.5" customHeight="1">
      <c r="A91" s="25" t="s">
        <v>133</v>
      </c>
      <c r="B91" s="69" t="s">
        <v>71</v>
      </c>
      <c r="C91" s="50" t="s">
        <v>14</v>
      </c>
      <c r="D91" s="50" t="s">
        <v>178</v>
      </c>
      <c r="E91" s="45" t="s">
        <v>176</v>
      </c>
      <c r="F91" s="81">
        <v>490.2</v>
      </c>
    </row>
    <row r="92" spans="1:6" ht="54" customHeight="1">
      <c r="A92" s="26" t="s">
        <v>132</v>
      </c>
      <c r="B92" s="69" t="s">
        <v>135</v>
      </c>
      <c r="C92" s="50" t="s">
        <v>14</v>
      </c>
      <c r="D92" s="50" t="s">
        <v>178</v>
      </c>
      <c r="E92" s="45" t="s">
        <v>176</v>
      </c>
      <c r="F92" s="81">
        <v>0</v>
      </c>
    </row>
    <row r="93" spans="1:6" ht="54" customHeight="1">
      <c r="A93" s="26" t="s">
        <v>132</v>
      </c>
      <c r="B93" s="69" t="s">
        <v>204</v>
      </c>
      <c r="C93" s="50" t="s">
        <v>14</v>
      </c>
      <c r="D93" s="50" t="s">
        <v>178</v>
      </c>
      <c r="E93" s="45" t="s">
        <v>176</v>
      </c>
      <c r="F93" s="81">
        <v>1508.5</v>
      </c>
    </row>
    <row r="94" spans="1:6" ht="58.5" customHeight="1">
      <c r="A94" s="26" t="s">
        <v>134</v>
      </c>
      <c r="B94" s="69" t="s">
        <v>136</v>
      </c>
      <c r="C94" s="50" t="s">
        <v>14</v>
      </c>
      <c r="D94" s="50" t="s">
        <v>178</v>
      </c>
      <c r="E94" s="45" t="s">
        <v>176</v>
      </c>
      <c r="F94" s="81">
        <v>0</v>
      </c>
    </row>
    <row r="95" spans="1:6" ht="58.5" customHeight="1">
      <c r="A95" s="26" t="s">
        <v>134</v>
      </c>
      <c r="B95" s="69" t="s">
        <v>205</v>
      </c>
      <c r="C95" s="50" t="s">
        <v>14</v>
      </c>
      <c r="D95" s="50" t="s">
        <v>178</v>
      </c>
      <c r="E95" s="45" t="s">
        <v>176</v>
      </c>
      <c r="F95" s="81">
        <v>95.4</v>
      </c>
    </row>
    <row r="96" spans="1:6" ht="83.25" customHeight="1">
      <c r="A96" s="26" t="s">
        <v>213</v>
      </c>
      <c r="B96" s="65" t="s">
        <v>214</v>
      </c>
      <c r="C96" s="40"/>
      <c r="D96" s="50"/>
      <c r="E96" s="45"/>
      <c r="F96" s="81">
        <f>F97</f>
        <v>151</v>
      </c>
    </row>
    <row r="97" spans="1:6" ht="24" customHeight="1">
      <c r="A97" s="26" t="s">
        <v>17</v>
      </c>
      <c r="B97" s="65" t="s">
        <v>214</v>
      </c>
      <c r="C97" s="40" t="s">
        <v>215</v>
      </c>
      <c r="D97" s="50" t="s">
        <v>178</v>
      </c>
      <c r="E97" s="45" t="s">
        <v>176</v>
      </c>
      <c r="F97" s="81">
        <v>151</v>
      </c>
    </row>
    <row r="98" spans="1:6" ht="45.75" customHeight="1">
      <c r="A98" s="36" t="s">
        <v>29</v>
      </c>
      <c r="B98" s="64" t="s">
        <v>73</v>
      </c>
      <c r="C98" s="71"/>
      <c r="D98" s="46"/>
      <c r="E98" s="46"/>
      <c r="F98" s="77">
        <f>F99+F105</f>
        <v>2418.1</v>
      </c>
    </row>
    <row r="99" spans="1:6" ht="21" customHeight="1">
      <c r="A99" s="25" t="s">
        <v>184</v>
      </c>
      <c r="B99" s="69"/>
      <c r="C99" s="50"/>
      <c r="D99" s="63" t="s">
        <v>179</v>
      </c>
      <c r="E99" s="58" t="s">
        <v>179</v>
      </c>
      <c r="F99" s="82">
        <f>F100+F103</f>
        <v>663.1</v>
      </c>
    </row>
    <row r="100" spans="1:6" ht="72.75" customHeight="1">
      <c r="A100" s="25" t="s">
        <v>137</v>
      </c>
      <c r="B100" s="69" t="s">
        <v>138</v>
      </c>
      <c r="C100" s="50"/>
      <c r="D100" s="50"/>
      <c r="E100" s="45"/>
      <c r="F100" s="81">
        <f>F101+F102</f>
        <v>484.1</v>
      </c>
    </row>
    <row r="101" spans="1:7" ht="18" customHeight="1">
      <c r="A101" s="22" t="s">
        <v>128</v>
      </c>
      <c r="B101" s="69" t="s">
        <v>138</v>
      </c>
      <c r="C101" s="50" t="s">
        <v>16</v>
      </c>
      <c r="D101" s="50" t="s">
        <v>179</v>
      </c>
      <c r="E101" s="45" t="s">
        <v>179</v>
      </c>
      <c r="F101" s="81">
        <v>371.8</v>
      </c>
      <c r="G101" s="17"/>
    </row>
    <row r="102" spans="1:7" ht="40.5" customHeight="1">
      <c r="A102" s="22" t="s">
        <v>139</v>
      </c>
      <c r="B102" s="69" t="s">
        <v>138</v>
      </c>
      <c r="C102" s="50" t="s">
        <v>68</v>
      </c>
      <c r="D102" s="50" t="s">
        <v>179</v>
      </c>
      <c r="E102" s="45" t="s">
        <v>179</v>
      </c>
      <c r="F102" s="81">
        <v>112.3</v>
      </c>
      <c r="G102" s="17"/>
    </row>
    <row r="103" spans="1:6" ht="54" customHeight="1">
      <c r="A103" s="21" t="s">
        <v>140</v>
      </c>
      <c r="B103" s="66" t="s">
        <v>75</v>
      </c>
      <c r="C103" s="73"/>
      <c r="D103" s="40"/>
      <c r="E103" s="44"/>
      <c r="F103" s="79">
        <f>F104</f>
        <v>179</v>
      </c>
    </row>
    <row r="104" spans="1:6" ht="27.75" customHeight="1">
      <c r="A104" s="21" t="s">
        <v>1</v>
      </c>
      <c r="B104" s="66" t="s">
        <v>75</v>
      </c>
      <c r="C104" s="73">
        <v>244</v>
      </c>
      <c r="D104" s="40" t="s">
        <v>179</v>
      </c>
      <c r="E104" s="44" t="s">
        <v>179</v>
      </c>
      <c r="F104" s="79">
        <v>179</v>
      </c>
    </row>
    <row r="105" spans="1:6" ht="18" customHeight="1">
      <c r="A105" s="21" t="s">
        <v>37</v>
      </c>
      <c r="B105" s="66"/>
      <c r="C105" s="73"/>
      <c r="D105" s="41" t="s">
        <v>180</v>
      </c>
      <c r="E105" s="43" t="s">
        <v>177</v>
      </c>
      <c r="F105" s="76">
        <f>F107+F108</f>
        <v>1755</v>
      </c>
    </row>
    <row r="106" spans="1:6" ht="71.25" customHeight="1">
      <c r="A106" s="21" t="s">
        <v>141</v>
      </c>
      <c r="B106" s="66" t="s">
        <v>76</v>
      </c>
      <c r="C106" s="73"/>
      <c r="D106" s="40"/>
      <c r="E106" s="44"/>
      <c r="F106" s="79">
        <f>F107</f>
        <v>1355</v>
      </c>
    </row>
    <row r="107" spans="1:6" ht="27" customHeight="1">
      <c r="A107" s="21" t="s">
        <v>1</v>
      </c>
      <c r="B107" s="66" t="s">
        <v>76</v>
      </c>
      <c r="C107" s="73">
        <v>244</v>
      </c>
      <c r="D107" s="40" t="s">
        <v>180</v>
      </c>
      <c r="E107" s="44" t="s">
        <v>177</v>
      </c>
      <c r="F107" s="79">
        <v>1355</v>
      </c>
    </row>
    <row r="108" spans="1:6" ht="96" customHeight="1">
      <c r="A108" s="26" t="s">
        <v>216</v>
      </c>
      <c r="B108" s="65" t="s">
        <v>217</v>
      </c>
      <c r="C108" s="73"/>
      <c r="D108" s="40"/>
      <c r="E108" s="44"/>
      <c r="F108" s="79">
        <f>F109</f>
        <v>400</v>
      </c>
    </row>
    <row r="109" spans="1:6" ht="27" customHeight="1">
      <c r="A109" s="21" t="s">
        <v>1</v>
      </c>
      <c r="B109" s="65" t="s">
        <v>217</v>
      </c>
      <c r="C109" s="73">
        <v>244</v>
      </c>
      <c r="D109" s="40" t="s">
        <v>180</v>
      </c>
      <c r="E109" s="44" t="s">
        <v>177</v>
      </c>
      <c r="F109" s="79">
        <v>400</v>
      </c>
    </row>
    <row r="110" spans="1:6" ht="45.75" customHeight="1">
      <c r="A110" s="36" t="s">
        <v>182</v>
      </c>
      <c r="B110" s="83" t="s">
        <v>183</v>
      </c>
      <c r="C110" s="73"/>
      <c r="D110" s="40"/>
      <c r="E110" s="44"/>
      <c r="F110" s="76">
        <f>F111</f>
        <v>6308.7</v>
      </c>
    </row>
    <row r="111" spans="1:6" ht="18" customHeight="1">
      <c r="A111" s="21" t="s">
        <v>11</v>
      </c>
      <c r="B111" s="66"/>
      <c r="C111" s="73"/>
      <c r="D111" s="41" t="s">
        <v>174</v>
      </c>
      <c r="E111" s="43" t="s">
        <v>172</v>
      </c>
      <c r="F111" s="76">
        <f>F112</f>
        <v>6308.7</v>
      </c>
    </row>
    <row r="112" spans="1:6" ht="96" customHeight="1">
      <c r="A112" s="21" t="s">
        <v>221</v>
      </c>
      <c r="B112" s="66" t="s">
        <v>222</v>
      </c>
      <c r="C112" s="40"/>
      <c r="D112" s="40"/>
      <c r="E112" s="44"/>
      <c r="F112" s="79">
        <f>F113</f>
        <v>6308.7</v>
      </c>
    </row>
    <row r="113" spans="1:6" ht="30" customHeight="1">
      <c r="A113" s="21" t="s">
        <v>1</v>
      </c>
      <c r="B113" s="66" t="s">
        <v>222</v>
      </c>
      <c r="C113" s="40" t="s">
        <v>2</v>
      </c>
      <c r="D113" s="40" t="s">
        <v>174</v>
      </c>
      <c r="E113" s="44" t="s">
        <v>172</v>
      </c>
      <c r="F113" s="79">
        <v>6308.7</v>
      </c>
    </row>
    <row r="114" spans="1:6" s="12" customFormat="1" ht="30.75" customHeight="1">
      <c r="A114" s="36" t="s">
        <v>168</v>
      </c>
      <c r="B114" s="64" t="s">
        <v>78</v>
      </c>
      <c r="C114" s="71"/>
      <c r="D114" s="46"/>
      <c r="E114" s="59"/>
      <c r="F114" s="77">
        <f>F115+F165+F170+F174+F178</f>
        <v>16047.2</v>
      </c>
    </row>
    <row r="115" spans="1:6" s="12" customFormat="1" ht="21.75" customHeight="1">
      <c r="A115" s="28" t="s">
        <v>144</v>
      </c>
      <c r="B115" s="64"/>
      <c r="C115" s="71"/>
      <c r="D115" s="46" t="s">
        <v>176</v>
      </c>
      <c r="E115" s="59" t="s">
        <v>175</v>
      </c>
      <c r="F115" s="77">
        <f>F116+F119+F146+F149+F141</f>
        <v>14948.800000000001</v>
      </c>
    </row>
    <row r="116" spans="1:6" s="12" customFormat="1" ht="42" customHeight="1">
      <c r="A116" s="21" t="s">
        <v>18</v>
      </c>
      <c r="B116" s="64"/>
      <c r="C116" s="71"/>
      <c r="D116" s="46" t="s">
        <v>176</v>
      </c>
      <c r="E116" s="59" t="s">
        <v>172</v>
      </c>
      <c r="F116" s="77">
        <f>F117</f>
        <v>10</v>
      </c>
    </row>
    <row r="117" spans="1:6" s="12" customFormat="1" ht="28.5" customHeight="1">
      <c r="A117" s="22" t="s">
        <v>142</v>
      </c>
      <c r="B117" s="65" t="s">
        <v>77</v>
      </c>
      <c r="C117" s="72"/>
      <c r="D117" s="38"/>
      <c r="E117" s="51"/>
      <c r="F117" s="80">
        <f>F118</f>
        <v>10</v>
      </c>
    </row>
    <row r="118" spans="1:6" s="12" customFormat="1" ht="43.5" customHeight="1">
      <c r="A118" s="22" t="s">
        <v>143</v>
      </c>
      <c r="B118" s="65" t="s">
        <v>77</v>
      </c>
      <c r="C118" s="72">
        <v>123</v>
      </c>
      <c r="D118" s="38" t="s">
        <v>176</v>
      </c>
      <c r="E118" s="51" t="s">
        <v>172</v>
      </c>
      <c r="F118" s="80">
        <v>10</v>
      </c>
    </row>
    <row r="119" spans="1:6" s="12" customFormat="1" ht="42" customHeight="1">
      <c r="A119" s="22" t="s">
        <v>19</v>
      </c>
      <c r="B119" s="65"/>
      <c r="C119" s="72"/>
      <c r="D119" s="39" t="s">
        <v>176</v>
      </c>
      <c r="E119" s="58" t="s">
        <v>170</v>
      </c>
      <c r="F119" s="78">
        <f>F120+F123+F126+F129+F138+F139</f>
        <v>12473.300000000001</v>
      </c>
    </row>
    <row r="120" spans="1:6" s="12" customFormat="1" ht="43.5" customHeight="1">
      <c r="A120" s="29" t="s">
        <v>145</v>
      </c>
      <c r="B120" s="66" t="s">
        <v>79</v>
      </c>
      <c r="C120" s="70"/>
      <c r="D120" s="41"/>
      <c r="E120" s="44"/>
      <c r="F120" s="79">
        <f>F121+F122</f>
        <v>7224.5</v>
      </c>
    </row>
    <row r="121" spans="1:6" s="12" customFormat="1" ht="24" customHeight="1">
      <c r="A121" s="22" t="s">
        <v>146</v>
      </c>
      <c r="B121" s="66" t="s">
        <v>79</v>
      </c>
      <c r="C121" s="72">
        <v>121</v>
      </c>
      <c r="D121" s="38" t="s">
        <v>176</v>
      </c>
      <c r="E121" s="51" t="s">
        <v>170</v>
      </c>
      <c r="F121" s="80">
        <v>5526.5</v>
      </c>
    </row>
    <row r="122" spans="1:6" s="12" customFormat="1" ht="44.25" customHeight="1">
      <c r="A122" s="22" t="s">
        <v>74</v>
      </c>
      <c r="B122" s="66" t="s">
        <v>79</v>
      </c>
      <c r="C122" s="72">
        <v>129</v>
      </c>
      <c r="D122" s="38" t="s">
        <v>176</v>
      </c>
      <c r="E122" s="51" t="s">
        <v>170</v>
      </c>
      <c r="F122" s="80">
        <v>1698</v>
      </c>
    </row>
    <row r="123" spans="1:6" s="12" customFormat="1" ht="30.75" customHeight="1">
      <c r="A123" s="29" t="s">
        <v>39</v>
      </c>
      <c r="B123" s="66" t="s">
        <v>81</v>
      </c>
      <c r="C123" s="73"/>
      <c r="D123" s="40"/>
      <c r="E123" s="44"/>
      <c r="F123" s="79">
        <f>F124+F125</f>
        <v>1672.3</v>
      </c>
    </row>
    <row r="124" spans="1:6" s="12" customFormat="1" ht="24" customHeight="1">
      <c r="A124" s="22" t="s">
        <v>146</v>
      </c>
      <c r="B124" s="66" t="s">
        <v>81</v>
      </c>
      <c r="C124" s="72">
        <v>121</v>
      </c>
      <c r="D124" s="38" t="s">
        <v>176</v>
      </c>
      <c r="E124" s="51" t="s">
        <v>170</v>
      </c>
      <c r="F124" s="80">
        <v>1301.6</v>
      </c>
    </row>
    <row r="125" spans="1:6" s="12" customFormat="1" ht="44.25" customHeight="1">
      <c r="A125" s="22" t="s">
        <v>74</v>
      </c>
      <c r="B125" s="66" t="s">
        <v>81</v>
      </c>
      <c r="C125" s="72">
        <v>129</v>
      </c>
      <c r="D125" s="38" t="s">
        <v>176</v>
      </c>
      <c r="E125" s="51" t="s">
        <v>170</v>
      </c>
      <c r="F125" s="80">
        <v>370.7</v>
      </c>
    </row>
    <row r="126" spans="1:6" s="12" customFormat="1" ht="58.5" customHeight="1">
      <c r="A126" s="22" t="s">
        <v>147</v>
      </c>
      <c r="B126" s="66" t="s">
        <v>100</v>
      </c>
      <c r="C126" s="72"/>
      <c r="D126" s="38"/>
      <c r="E126" s="51"/>
      <c r="F126" s="80">
        <f>F127+F128</f>
        <v>556.1</v>
      </c>
    </row>
    <row r="127" spans="1:6" s="12" customFormat="1" ht="22.5" customHeight="1">
      <c r="A127" s="22" t="s">
        <v>146</v>
      </c>
      <c r="B127" s="66" t="s">
        <v>100</v>
      </c>
      <c r="C127" s="73">
        <v>121</v>
      </c>
      <c r="D127" s="40" t="s">
        <v>176</v>
      </c>
      <c r="E127" s="44" t="s">
        <v>170</v>
      </c>
      <c r="F127" s="79">
        <v>427.1</v>
      </c>
    </row>
    <row r="128" spans="1:6" s="12" customFormat="1" ht="44.25" customHeight="1">
      <c r="A128" s="22" t="s">
        <v>74</v>
      </c>
      <c r="B128" s="66" t="s">
        <v>100</v>
      </c>
      <c r="C128" s="73">
        <v>129</v>
      </c>
      <c r="D128" s="40" t="s">
        <v>176</v>
      </c>
      <c r="E128" s="44" t="s">
        <v>170</v>
      </c>
      <c r="F128" s="79">
        <v>129</v>
      </c>
    </row>
    <row r="129" spans="1:6" s="12" customFormat="1" ht="45" customHeight="1">
      <c r="A129" s="21" t="s">
        <v>38</v>
      </c>
      <c r="B129" s="66" t="s">
        <v>80</v>
      </c>
      <c r="C129" s="73"/>
      <c r="D129" s="40"/>
      <c r="E129" s="44"/>
      <c r="F129" s="79">
        <f>F130+F131+F134+F132+F133+F135+F136</f>
        <v>2924.2000000000003</v>
      </c>
    </row>
    <row r="130" spans="1:6" ht="23.25" customHeight="1">
      <c r="A130" s="22" t="s">
        <v>146</v>
      </c>
      <c r="B130" s="66" t="s">
        <v>80</v>
      </c>
      <c r="C130" s="72">
        <v>121</v>
      </c>
      <c r="D130" s="38" t="s">
        <v>176</v>
      </c>
      <c r="E130" s="51" t="s">
        <v>170</v>
      </c>
      <c r="F130" s="80">
        <v>812.3</v>
      </c>
    </row>
    <row r="131" spans="1:6" ht="42.75" customHeight="1">
      <c r="A131" s="22" t="s">
        <v>74</v>
      </c>
      <c r="B131" s="66" t="s">
        <v>80</v>
      </c>
      <c r="C131" s="72">
        <v>129</v>
      </c>
      <c r="D131" s="38" t="s">
        <v>176</v>
      </c>
      <c r="E131" s="51" t="s">
        <v>170</v>
      </c>
      <c r="F131" s="80">
        <v>238.7</v>
      </c>
    </row>
    <row r="132" spans="1:6" ht="26.25" customHeight="1">
      <c r="A132" s="21" t="s">
        <v>148</v>
      </c>
      <c r="B132" s="66" t="s">
        <v>80</v>
      </c>
      <c r="C132" s="72">
        <v>122</v>
      </c>
      <c r="D132" s="38" t="s">
        <v>176</v>
      </c>
      <c r="E132" s="51" t="s">
        <v>170</v>
      </c>
      <c r="F132" s="80">
        <v>52.7</v>
      </c>
    </row>
    <row r="133" spans="1:6" ht="29.25" customHeight="1">
      <c r="A133" s="22" t="s">
        <v>1</v>
      </c>
      <c r="B133" s="66" t="s">
        <v>80</v>
      </c>
      <c r="C133" s="72">
        <v>244</v>
      </c>
      <c r="D133" s="38" t="s">
        <v>176</v>
      </c>
      <c r="E133" s="51" t="s">
        <v>170</v>
      </c>
      <c r="F133" s="80">
        <v>1648.6</v>
      </c>
    </row>
    <row r="134" spans="1:6" ht="29.25" customHeight="1">
      <c r="A134" s="22" t="s">
        <v>149</v>
      </c>
      <c r="B134" s="66" t="s">
        <v>80</v>
      </c>
      <c r="C134" s="72">
        <v>831</v>
      </c>
      <c r="D134" s="38" t="s">
        <v>176</v>
      </c>
      <c r="E134" s="51" t="s">
        <v>170</v>
      </c>
      <c r="F134" s="80">
        <v>10</v>
      </c>
    </row>
    <row r="135" spans="1:6" ht="13.5">
      <c r="A135" s="22" t="s">
        <v>130</v>
      </c>
      <c r="B135" s="66" t="s">
        <v>80</v>
      </c>
      <c r="C135" s="72">
        <v>852</v>
      </c>
      <c r="D135" s="38" t="s">
        <v>176</v>
      </c>
      <c r="E135" s="51" t="s">
        <v>170</v>
      </c>
      <c r="F135" s="80">
        <v>52.9</v>
      </c>
    </row>
    <row r="136" spans="1:6" ht="13.5">
      <c r="A136" s="22" t="s">
        <v>33</v>
      </c>
      <c r="B136" s="66" t="s">
        <v>80</v>
      </c>
      <c r="C136" s="72">
        <v>853</v>
      </c>
      <c r="D136" s="38" t="s">
        <v>176</v>
      </c>
      <c r="E136" s="51" t="s">
        <v>170</v>
      </c>
      <c r="F136" s="80">
        <v>109</v>
      </c>
    </row>
    <row r="137" spans="1:6" ht="45" customHeight="1">
      <c r="A137" s="22" t="s">
        <v>147</v>
      </c>
      <c r="B137" s="66" t="s">
        <v>89</v>
      </c>
      <c r="C137" s="72"/>
      <c r="D137" s="38"/>
      <c r="E137" s="51"/>
      <c r="F137" s="80">
        <f>F138</f>
        <v>36.2</v>
      </c>
    </row>
    <row r="138" spans="1:6" ht="27.75" customHeight="1">
      <c r="A138" s="22" t="s">
        <v>1</v>
      </c>
      <c r="B138" s="66" t="s">
        <v>89</v>
      </c>
      <c r="C138" s="72">
        <v>244</v>
      </c>
      <c r="D138" s="38" t="s">
        <v>176</v>
      </c>
      <c r="E138" s="51" t="s">
        <v>170</v>
      </c>
      <c r="F138" s="80">
        <v>36.2</v>
      </c>
    </row>
    <row r="139" spans="1:6" ht="42" customHeight="1">
      <c r="A139" s="22" t="s">
        <v>155</v>
      </c>
      <c r="B139" s="65" t="s">
        <v>93</v>
      </c>
      <c r="C139" s="72"/>
      <c r="D139" s="38"/>
      <c r="E139" s="45"/>
      <c r="F139" s="80">
        <f>F140</f>
        <v>60</v>
      </c>
    </row>
    <row r="140" spans="1:6" ht="27.75" customHeight="1">
      <c r="A140" s="22" t="s">
        <v>1</v>
      </c>
      <c r="B140" s="65" t="s">
        <v>93</v>
      </c>
      <c r="C140" s="72">
        <v>244</v>
      </c>
      <c r="D140" s="38" t="s">
        <v>176</v>
      </c>
      <c r="E140" s="45" t="s">
        <v>170</v>
      </c>
      <c r="F140" s="80">
        <v>60</v>
      </c>
    </row>
    <row r="141" spans="1:6" ht="27.75" customHeight="1">
      <c r="A141" s="85" t="s">
        <v>192</v>
      </c>
      <c r="B141" s="65"/>
      <c r="C141" s="72"/>
      <c r="D141" s="39" t="s">
        <v>176</v>
      </c>
      <c r="E141" s="58" t="s">
        <v>193</v>
      </c>
      <c r="F141" s="78">
        <f>F142</f>
        <v>211.39999999999998</v>
      </c>
    </row>
    <row r="142" spans="1:6" ht="27.75" customHeight="1">
      <c r="A142" s="22" t="s">
        <v>40</v>
      </c>
      <c r="B142" s="65"/>
      <c r="C142" s="72">
        <v>540</v>
      </c>
      <c r="D142" s="39"/>
      <c r="E142" s="58"/>
      <c r="F142" s="80">
        <f>F143+F144+F145</f>
        <v>211.39999999999998</v>
      </c>
    </row>
    <row r="143" spans="1:6" ht="27.75" customHeight="1">
      <c r="A143" s="22" t="s">
        <v>194</v>
      </c>
      <c r="B143" s="65" t="s">
        <v>87</v>
      </c>
      <c r="C143" s="72">
        <v>540</v>
      </c>
      <c r="D143" s="38" t="s">
        <v>176</v>
      </c>
      <c r="E143" s="45" t="s">
        <v>193</v>
      </c>
      <c r="F143" s="80">
        <v>74</v>
      </c>
    </row>
    <row r="144" spans="1:6" ht="27.75" customHeight="1">
      <c r="A144" s="22" t="s">
        <v>195</v>
      </c>
      <c r="B144" s="65" t="s">
        <v>84</v>
      </c>
      <c r="C144" s="72">
        <v>540</v>
      </c>
      <c r="D144" s="38" t="s">
        <v>176</v>
      </c>
      <c r="E144" s="45" t="s">
        <v>193</v>
      </c>
      <c r="F144" s="80">
        <v>59.1</v>
      </c>
    </row>
    <row r="145" spans="1:6" ht="57.75" customHeight="1">
      <c r="A145" s="22" t="s">
        <v>196</v>
      </c>
      <c r="B145" s="65" t="s">
        <v>103</v>
      </c>
      <c r="C145" s="72">
        <v>540</v>
      </c>
      <c r="D145" s="38" t="s">
        <v>176</v>
      </c>
      <c r="E145" s="45" t="s">
        <v>193</v>
      </c>
      <c r="F145" s="80">
        <v>78.3</v>
      </c>
    </row>
    <row r="146" spans="1:6" ht="13.5">
      <c r="A146" s="21" t="s">
        <v>150</v>
      </c>
      <c r="B146" s="66"/>
      <c r="C146" s="73"/>
      <c r="D146" s="41" t="s">
        <v>176</v>
      </c>
      <c r="E146" s="43" t="s">
        <v>180</v>
      </c>
      <c r="F146" s="76">
        <f>F147</f>
        <v>100</v>
      </c>
    </row>
    <row r="147" spans="1:6" ht="27" customHeight="1">
      <c r="A147" s="21" t="s">
        <v>151</v>
      </c>
      <c r="B147" s="66" t="s">
        <v>82</v>
      </c>
      <c r="C147" s="73"/>
      <c r="D147" s="40"/>
      <c r="E147" s="44"/>
      <c r="F147" s="79">
        <f>F148</f>
        <v>100</v>
      </c>
    </row>
    <row r="148" spans="1:6" ht="13.5">
      <c r="A148" s="21" t="s">
        <v>21</v>
      </c>
      <c r="B148" s="66" t="s">
        <v>82</v>
      </c>
      <c r="C148" s="73">
        <v>870</v>
      </c>
      <c r="D148" s="40" t="s">
        <v>176</v>
      </c>
      <c r="E148" s="44" t="s">
        <v>180</v>
      </c>
      <c r="F148" s="79">
        <v>100</v>
      </c>
    </row>
    <row r="149" spans="1:6" ht="13.5">
      <c r="A149" s="22" t="s">
        <v>20</v>
      </c>
      <c r="B149" s="66"/>
      <c r="C149" s="73"/>
      <c r="D149" s="41" t="s">
        <v>176</v>
      </c>
      <c r="E149" s="43" t="s">
        <v>181</v>
      </c>
      <c r="F149" s="76">
        <f>F150+F152+F155+F157+F159+F161+F163</f>
        <v>2154.1000000000004</v>
      </c>
    </row>
    <row r="150" spans="1:6" ht="41.25" customHeight="1">
      <c r="A150" s="25" t="s">
        <v>152</v>
      </c>
      <c r="B150" s="65" t="s">
        <v>90</v>
      </c>
      <c r="C150" s="72"/>
      <c r="D150" s="38"/>
      <c r="E150" s="45"/>
      <c r="F150" s="80">
        <f>F151</f>
        <v>56.7</v>
      </c>
    </row>
    <row r="151" spans="1:6" ht="27" customHeight="1">
      <c r="A151" s="22" t="s">
        <v>1</v>
      </c>
      <c r="B151" s="65" t="s">
        <v>90</v>
      </c>
      <c r="C151" s="72">
        <v>244</v>
      </c>
      <c r="D151" s="38" t="s">
        <v>176</v>
      </c>
      <c r="E151" s="51" t="s">
        <v>181</v>
      </c>
      <c r="F151" s="80">
        <v>56.7</v>
      </c>
    </row>
    <row r="152" spans="1:6" ht="29.25" customHeight="1">
      <c r="A152" s="25" t="s">
        <v>153</v>
      </c>
      <c r="B152" s="65" t="s">
        <v>91</v>
      </c>
      <c r="C152" s="72"/>
      <c r="D152" s="38"/>
      <c r="E152" s="45"/>
      <c r="F152" s="80">
        <f>F153+F154</f>
        <v>280</v>
      </c>
    </row>
    <row r="153" spans="1:6" ht="27" customHeight="1">
      <c r="A153" s="22" t="s">
        <v>1</v>
      </c>
      <c r="B153" s="65" t="s">
        <v>91</v>
      </c>
      <c r="C153" s="72">
        <v>244</v>
      </c>
      <c r="D153" s="38" t="s">
        <v>176</v>
      </c>
      <c r="E153" s="45" t="s">
        <v>181</v>
      </c>
      <c r="F153" s="80">
        <v>260</v>
      </c>
    </row>
    <row r="154" spans="1:6" ht="21" customHeight="1">
      <c r="A154" s="22" t="s">
        <v>33</v>
      </c>
      <c r="B154" s="65" t="s">
        <v>91</v>
      </c>
      <c r="C154" s="72">
        <v>853</v>
      </c>
      <c r="D154" s="38" t="s">
        <v>176</v>
      </c>
      <c r="E154" s="45" t="s">
        <v>181</v>
      </c>
      <c r="F154" s="80">
        <v>20</v>
      </c>
    </row>
    <row r="155" spans="1:6" ht="41.25" customHeight="1">
      <c r="A155" s="22" t="s">
        <v>154</v>
      </c>
      <c r="B155" s="65" t="s">
        <v>92</v>
      </c>
      <c r="C155" s="72"/>
      <c r="D155" s="38"/>
      <c r="E155" s="45"/>
      <c r="F155" s="80">
        <f>F156</f>
        <v>50</v>
      </c>
    </row>
    <row r="156" spans="1:6" ht="22.5" customHeight="1">
      <c r="A156" s="22" t="s">
        <v>199</v>
      </c>
      <c r="B156" s="65" t="s">
        <v>92</v>
      </c>
      <c r="C156" s="72">
        <v>350</v>
      </c>
      <c r="D156" s="38" t="s">
        <v>176</v>
      </c>
      <c r="E156" s="45" t="s">
        <v>181</v>
      </c>
      <c r="F156" s="80">
        <v>50</v>
      </c>
    </row>
    <row r="157" spans="1:6" ht="60" customHeight="1">
      <c r="A157" s="22" t="s">
        <v>156</v>
      </c>
      <c r="B157" s="65" t="s">
        <v>94</v>
      </c>
      <c r="C157" s="72"/>
      <c r="D157" s="38"/>
      <c r="E157" s="51"/>
      <c r="F157" s="80">
        <f>F158</f>
        <v>1467.4</v>
      </c>
    </row>
    <row r="158" spans="1:6" ht="27" customHeight="1">
      <c r="A158" s="22" t="s">
        <v>1</v>
      </c>
      <c r="B158" s="65" t="s">
        <v>94</v>
      </c>
      <c r="C158" s="72">
        <v>244</v>
      </c>
      <c r="D158" s="38" t="s">
        <v>176</v>
      </c>
      <c r="E158" s="51" t="s">
        <v>181</v>
      </c>
      <c r="F158" s="80">
        <v>1467.4</v>
      </c>
    </row>
    <row r="159" spans="1:6" ht="42" customHeight="1">
      <c r="A159" s="22" t="s">
        <v>157</v>
      </c>
      <c r="B159" s="65" t="s">
        <v>97</v>
      </c>
      <c r="C159" s="72"/>
      <c r="D159" s="38"/>
      <c r="E159" s="51"/>
      <c r="F159" s="80">
        <f>F160</f>
        <v>50</v>
      </c>
    </row>
    <row r="160" spans="1:6" ht="30" customHeight="1">
      <c r="A160" s="22" t="s">
        <v>1</v>
      </c>
      <c r="B160" s="65" t="s">
        <v>97</v>
      </c>
      <c r="C160" s="72">
        <v>244</v>
      </c>
      <c r="D160" s="38" t="s">
        <v>176</v>
      </c>
      <c r="E160" s="51" t="s">
        <v>181</v>
      </c>
      <c r="F160" s="80">
        <v>50</v>
      </c>
    </row>
    <row r="161" spans="1:6" ht="27" customHeight="1">
      <c r="A161" s="22" t="s">
        <v>101</v>
      </c>
      <c r="B161" s="65" t="s">
        <v>102</v>
      </c>
      <c r="C161" s="72"/>
      <c r="D161" s="38"/>
      <c r="E161" s="51"/>
      <c r="F161" s="80">
        <f>F162</f>
        <v>50</v>
      </c>
    </row>
    <row r="162" spans="1:6" ht="27" customHeight="1">
      <c r="A162" s="22" t="s">
        <v>1</v>
      </c>
      <c r="B162" s="65" t="s">
        <v>102</v>
      </c>
      <c r="C162" s="72">
        <v>244</v>
      </c>
      <c r="D162" s="38" t="s">
        <v>176</v>
      </c>
      <c r="E162" s="51" t="s">
        <v>181</v>
      </c>
      <c r="F162" s="80">
        <v>50</v>
      </c>
    </row>
    <row r="163" spans="1:6" ht="57" customHeight="1">
      <c r="A163" s="22" t="s">
        <v>158</v>
      </c>
      <c r="B163" s="65" t="s">
        <v>159</v>
      </c>
      <c r="C163" s="72"/>
      <c r="D163" s="38"/>
      <c r="E163" s="51"/>
      <c r="F163" s="80">
        <f>F164</f>
        <v>200</v>
      </c>
    </row>
    <row r="164" spans="1:6" ht="27" customHeight="1">
      <c r="A164" s="22" t="s">
        <v>1</v>
      </c>
      <c r="B164" s="65" t="s">
        <v>159</v>
      </c>
      <c r="C164" s="72">
        <v>244</v>
      </c>
      <c r="D164" s="38" t="s">
        <v>176</v>
      </c>
      <c r="E164" s="51" t="s">
        <v>181</v>
      </c>
      <c r="F164" s="80">
        <v>200</v>
      </c>
    </row>
    <row r="165" spans="1:6" ht="13.5">
      <c r="A165" s="21" t="s">
        <v>22</v>
      </c>
      <c r="B165" s="66"/>
      <c r="C165" s="73"/>
      <c r="D165" s="41" t="s">
        <v>177</v>
      </c>
      <c r="E165" s="43" t="s">
        <v>172</v>
      </c>
      <c r="F165" s="76">
        <f>F166+F168+F169</f>
        <v>254.4</v>
      </c>
    </row>
    <row r="166" spans="1:6" ht="40.5" customHeight="1">
      <c r="A166" s="21" t="s">
        <v>45</v>
      </c>
      <c r="B166" s="66" t="s">
        <v>95</v>
      </c>
      <c r="C166" s="73"/>
      <c r="D166" s="40"/>
      <c r="E166" s="44"/>
      <c r="F166" s="79">
        <f>F167</f>
        <v>195.4</v>
      </c>
    </row>
    <row r="167" spans="1:6" ht="23.25" customHeight="1">
      <c r="A167" s="22" t="s">
        <v>160</v>
      </c>
      <c r="B167" s="66" t="s">
        <v>95</v>
      </c>
      <c r="C167" s="73">
        <v>121</v>
      </c>
      <c r="D167" s="40" t="s">
        <v>177</v>
      </c>
      <c r="E167" s="60" t="s">
        <v>172</v>
      </c>
      <c r="F167" s="79">
        <v>195.4</v>
      </c>
    </row>
    <row r="168" spans="1:6" ht="42.75" customHeight="1">
      <c r="A168" s="22" t="s">
        <v>74</v>
      </c>
      <c r="B168" s="66" t="s">
        <v>95</v>
      </c>
      <c r="C168" s="73">
        <v>129</v>
      </c>
      <c r="D168" s="40" t="s">
        <v>177</v>
      </c>
      <c r="E168" s="60" t="s">
        <v>172</v>
      </c>
      <c r="F168" s="79">
        <v>59</v>
      </c>
    </row>
    <row r="169" spans="1:6" ht="27" customHeight="1">
      <c r="A169" s="22" t="s">
        <v>1</v>
      </c>
      <c r="B169" s="66" t="s">
        <v>95</v>
      </c>
      <c r="C169" s="73">
        <v>244</v>
      </c>
      <c r="D169" s="40" t="s">
        <v>177</v>
      </c>
      <c r="E169" s="60" t="s">
        <v>172</v>
      </c>
      <c r="F169" s="79">
        <v>0</v>
      </c>
    </row>
    <row r="170" spans="1:6" ht="27" customHeight="1">
      <c r="A170" s="22" t="s">
        <v>36</v>
      </c>
      <c r="B170" s="66"/>
      <c r="C170" s="73"/>
      <c r="D170" s="41" t="s">
        <v>174</v>
      </c>
      <c r="E170" s="61" t="s">
        <v>176</v>
      </c>
      <c r="F170" s="76">
        <f>F171</f>
        <v>190.89999999999998</v>
      </c>
    </row>
    <row r="171" spans="1:6" ht="21.75" customHeight="1">
      <c r="A171" s="21" t="s">
        <v>40</v>
      </c>
      <c r="B171" s="66"/>
      <c r="C171" s="73">
        <v>540</v>
      </c>
      <c r="D171" s="40" t="s">
        <v>174</v>
      </c>
      <c r="E171" s="60" t="s">
        <v>176</v>
      </c>
      <c r="F171" s="76">
        <f>F172+F173</f>
        <v>190.89999999999998</v>
      </c>
    </row>
    <row r="172" spans="1:6" ht="27" customHeight="1">
      <c r="A172" s="22" t="s">
        <v>41</v>
      </c>
      <c r="B172" s="66" t="s">
        <v>83</v>
      </c>
      <c r="C172" s="73">
        <v>540</v>
      </c>
      <c r="D172" s="40" t="s">
        <v>174</v>
      </c>
      <c r="E172" s="60" t="s">
        <v>176</v>
      </c>
      <c r="F172" s="79">
        <v>134.2</v>
      </c>
    </row>
    <row r="173" spans="1:6" ht="27" customHeight="1">
      <c r="A173" s="22" t="s">
        <v>42</v>
      </c>
      <c r="B173" s="66" t="s">
        <v>85</v>
      </c>
      <c r="C173" s="73">
        <v>540</v>
      </c>
      <c r="D173" s="40" t="s">
        <v>174</v>
      </c>
      <c r="E173" s="60" t="s">
        <v>176</v>
      </c>
      <c r="F173" s="79">
        <v>56.7</v>
      </c>
    </row>
    <row r="174" spans="1:6" ht="21" customHeight="1">
      <c r="A174" s="22" t="s">
        <v>10</v>
      </c>
      <c r="B174" s="66"/>
      <c r="C174" s="73"/>
      <c r="D174" s="41" t="s">
        <v>174</v>
      </c>
      <c r="E174" s="61" t="s">
        <v>177</v>
      </c>
      <c r="F174" s="76">
        <f>F175</f>
        <v>124.1</v>
      </c>
    </row>
    <row r="175" spans="1:6" ht="16.5" customHeight="1">
      <c r="A175" s="21" t="s">
        <v>40</v>
      </c>
      <c r="B175" s="66"/>
      <c r="C175" s="73">
        <v>540</v>
      </c>
      <c r="D175" s="40" t="s">
        <v>174</v>
      </c>
      <c r="E175" s="60" t="s">
        <v>177</v>
      </c>
      <c r="F175" s="79">
        <f>F176+F177</f>
        <v>124.1</v>
      </c>
    </row>
    <row r="176" spans="1:6" ht="41.25" customHeight="1">
      <c r="A176" s="22" t="s">
        <v>43</v>
      </c>
      <c r="B176" s="66" t="s">
        <v>86</v>
      </c>
      <c r="C176" s="73">
        <v>540</v>
      </c>
      <c r="D176" s="40" t="s">
        <v>174</v>
      </c>
      <c r="E176" s="60" t="s">
        <v>177</v>
      </c>
      <c r="F176" s="79">
        <v>41.8</v>
      </c>
    </row>
    <row r="177" spans="1:6" ht="27" customHeight="1">
      <c r="A177" s="22" t="s">
        <v>44</v>
      </c>
      <c r="B177" s="66" t="s">
        <v>88</v>
      </c>
      <c r="C177" s="73">
        <v>540</v>
      </c>
      <c r="D177" s="40" t="s">
        <v>174</v>
      </c>
      <c r="E177" s="60" t="s">
        <v>177</v>
      </c>
      <c r="F177" s="79">
        <v>82.3</v>
      </c>
    </row>
    <row r="178" spans="1:6" ht="13.5">
      <c r="A178" s="22" t="s">
        <v>46</v>
      </c>
      <c r="B178" s="66"/>
      <c r="C178" s="73"/>
      <c r="D178" s="41" t="s">
        <v>169</v>
      </c>
      <c r="E178" s="61" t="s">
        <v>175</v>
      </c>
      <c r="F178" s="76">
        <f>F179</f>
        <v>529</v>
      </c>
    </row>
    <row r="179" spans="1:6" ht="13.5">
      <c r="A179" s="21" t="s">
        <v>23</v>
      </c>
      <c r="B179" s="66"/>
      <c r="C179" s="73"/>
      <c r="D179" s="41" t="s">
        <v>169</v>
      </c>
      <c r="E179" s="61" t="s">
        <v>176</v>
      </c>
      <c r="F179" s="76">
        <f>F181</f>
        <v>529</v>
      </c>
    </row>
    <row r="180" spans="1:6" ht="27" customHeight="1">
      <c r="A180" s="30" t="s">
        <v>161</v>
      </c>
      <c r="B180" s="66" t="s">
        <v>96</v>
      </c>
      <c r="C180" s="72"/>
      <c r="D180" s="38"/>
      <c r="E180" s="51"/>
      <c r="F180" s="80">
        <f>F181</f>
        <v>529</v>
      </c>
    </row>
    <row r="181" spans="1:6" ht="26.25" customHeight="1">
      <c r="A181" s="31" t="s">
        <v>24</v>
      </c>
      <c r="B181" s="66" t="s">
        <v>96</v>
      </c>
      <c r="C181" s="72">
        <v>321</v>
      </c>
      <c r="D181" s="62" t="s">
        <v>169</v>
      </c>
      <c r="E181" s="54" t="s">
        <v>176</v>
      </c>
      <c r="F181" s="80">
        <v>529</v>
      </c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7" ht="33" customHeight="1"/>
    <row r="204" ht="31.5" customHeight="1"/>
    <row r="210" ht="29.25" customHeight="1"/>
    <row r="213" ht="33.75" customHeight="1">
      <c r="G213" s="15"/>
    </row>
    <row r="215" ht="33.75" customHeight="1"/>
    <row r="231" ht="20.25" customHeight="1"/>
  </sheetData>
  <sheetProtection/>
  <autoFilter ref="A9:F9"/>
  <mergeCells count="4">
    <mergeCell ref="A5:F5"/>
    <mergeCell ref="A6:F6"/>
    <mergeCell ref="C2:F2"/>
    <mergeCell ref="E1:F1"/>
  </mergeCells>
  <printOptions/>
  <pageMargins left="0.7874015748031497" right="0.3937007874015748" top="0" bottom="0" header="0" footer="0"/>
  <pageSetup fitToHeight="0" fitToWidth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admnvsvetgb</cp:lastModifiedBy>
  <cp:lastPrinted>2018-12-21T12:21:15Z</cp:lastPrinted>
  <dcterms:created xsi:type="dcterms:W3CDTF">2002-03-11T10:22:12Z</dcterms:created>
  <dcterms:modified xsi:type="dcterms:W3CDTF">2018-12-21T12:22:56Z</dcterms:modified>
  <cp:category/>
  <cp:version/>
  <cp:contentType/>
  <cp:contentStatus/>
</cp:coreProperties>
</file>