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'2014'!$A$9:$E$9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<sst xmlns="http://schemas.openxmlformats.org/spreadsheetml/2006/main" count="480" uniqueCount="242">
  <si>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</si>
  <si>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</si>
  <si>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</si>
  <si>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</si>
  <si>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</si>
  <si>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0501</t>
  </si>
  <si>
    <t>Культура</t>
  </si>
  <si>
    <t>0801</t>
  </si>
  <si>
    <t>Наименование</t>
  </si>
  <si>
    <t>1</t>
  </si>
  <si>
    <t>2</t>
  </si>
  <si>
    <t>3</t>
  </si>
  <si>
    <t>4</t>
  </si>
  <si>
    <t>5</t>
  </si>
  <si>
    <t>0707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</si>
  <si>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</si>
  <si>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</si>
  <si>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</si>
  <si>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</si>
  <si>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</si>
  <si>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</si>
  <si>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</si>
  <si>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</si>
  <si>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</si>
  <si>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</si>
  <si>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1102</t>
  </si>
  <si>
    <t>0309</t>
  </si>
  <si>
    <t>Дорожное хозяйство (дорожные фонды)</t>
  </si>
  <si>
    <t>0409</t>
  </si>
  <si>
    <t>611</t>
  </si>
  <si>
    <t xml:space="preserve">                                                             </t>
  </si>
  <si>
    <t xml:space="preserve">            Приложение  5.1.</t>
  </si>
  <si>
    <t>Мероприятия в области информационно-коммуникационных технологий и связи</t>
  </si>
  <si>
    <t>Мероприятия по поддержке субъектов малого и среднего предпринимательства</t>
  </si>
  <si>
    <t>Содействие созданию условий для развития сельского хозяйства</t>
  </si>
  <si>
    <t>0310</t>
  </si>
  <si>
    <t>Мероприятия по обеспечению первичных мер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</si>
  <si>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</si>
  <si>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 xml:space="preserve">Мероприятия в области в области коммунального хозяйства </t>
  </si>
  <si>
    <t>Проведение мероприятий по обеспечению безопасности дорожного движения</t>
  </si>
  <si>
    <t>Обеспечение деятельности подведомственных учреждений(прочие)</t>
  </si>
  <si>
    <t xml:space="preserve">Фонд оплаты труда казенных учреждений и взносы по обязательному социальному страхованию </t>
  </si>
  <si>
    <t>111</t>
  </si>
  <si>
    <t>Субсидии бюджетным учреждениям на иные цели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</si>
  <si>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</si>
  <si>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</si>
  <si>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</si>
  <si>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</si>
  <si>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</si>
  <si>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Мероприятия в области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</si>
  <si>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</si>
  <si>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</si>
  <si>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</si>
  <si>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</si>
  <si>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</si>
  <si>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</si>
  <si>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</si>
  <si>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</si>
  <si>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</si>
  <si>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</si>
  <si>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Содержание муниципального нежилого фонда, в том числе капитальный ремонт муниципального нежилого фонда</t>
  </si>
  <si>
    <t>Резервные фонды местных администраций</t>
  </si>
  <si>
    <t>Резервные средства</t>
  </si>
  <si>
    <t>0111</t>
  </si>
  <si>
    <t>Мобилизационная и вневойсковая подготовка</t>
  </si>
  <si>
    <t>0203</t>
  </si>
  <si>
    <t>Пенсионное обеспечение</t>
  </si>
  <si>
    <t>1001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</si>
  <si>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</si>
  <si>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социальной политики</t>
  </si>
  <si>
    <t>1006</t>
  </si>
  <si>
    <t>Целевая статья</t>
  </si>
  <si>
    <t>Вид расхода</t>
  </si>
  <si>
    <t>Раздел,подраздел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</si>
  <si>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</si>
  <si>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</si>
  <si>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</si>
  <si>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</si>
  <si>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</si>
  <si>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</si>
  <si>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Прочие непрограммные расходы</t>
  </si>
  <si>
    <t>Проведение мероприятий по организации уличного освещения</t>
  </si>
  <si>
    <t>Безвозмездные перечисления государственным и муниципальным организациям</t>
  </si>
  <si>
    <t>Жилищно-коммунальное хозяйство</t>
  </si>
  <si>
    <t>Депутаты представительного органа муниципального образования</t>
  </si>
  <si>
    <t>Всего ассигнования:</t>
  </si>
  <si>
    <t>Уплата иных платежей</t>
  </si>
  <si>
    <t>Уплата прочих налогов, сборов и иных платежей</t>
  </si>
  <si>
    <t xml:space="preserve">Иные выплаты персоналу, за исключением фонда оплаты труда 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</si>
  <si>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</si>
  <si>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</si>
  <si>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Обеспечение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</si>
  <si>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</si>
  <si>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</si>
  <si>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0500</t>
  </si>
  <si>
    <t>Жилищное хозяйство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</si>
  <si>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</si>
  <si>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</si>
  <si>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Проведение культурно-массовых мероприятий к праздничным и паматным датам</t>
  </si>
  <si>
    <t xml:space="preserve">Молодежная политика и оздоровление детей </t>
  </si>
  <si>
    <t>Массовый спорт</t>
  </si>
  <si>
    <t>Проведение мероприятий в области спорта и физической культуры</t>
  </si>
  <si>
    <t>Общегосударственные расходы</t>
  </si>
  <si>
    <t>0100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</si>
  <si>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</si>
  <si>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</si>
  <si>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</si>
  <si>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</si>
  <si>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</si>
  <si>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</si>
  <si>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</si>
  <si>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</si>
  <si>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</si>
  <si>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</si>
  <si>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</si>
  <si>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</si>
  <si>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</si>
  <si>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</si>
  <si>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</si>
  <si>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</si>
  <si>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71 0 10 0000</t>
  </si>
  <si>
    <t>71 1 10 0000</t>
  </si>
  <si>
    <t>71 1 10 15160</t>
  </si>
  <si>
    <t>Закупка товаров,работ,услуг в сфере информационно-коммуникационных технологий</t>
  </si>
  <si>
    <t>71 1 10 15170</t>
  </si>
  <si>
    <t>71 1 10 15180</t>
  </si>
  <si>
    <t>71 1 10 15510</t>
  </si>
  <si>
    <t>71 1 10 15520</t>
  </si>
  <si>
    <t>71 2 10 15090</t>
  </si>
  <si>
    <t>71 2 10 15120</t>
  </si>
  <si>
    <t>71 2 10  00000</t>
  </si>
  <si>
    <t>71 3 10  00000</t>
  </si>
  <si>
    <t>71 3 10 15390</t>
  </si>
  <si>
    <t>71 3 10 15600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</si>
  <si>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</si>
  <si>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</si>
  <si>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</si>
  <si>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Бюджетные инвестиции в объекты капитального строительства государственной (муниципальной) собственности</t>
  </si>
  <si>
    <t>71 3 10 15190</t>
  </si>
  <si>
    <t>71 3 10 15220</t>
  </si>
  <si>
    <t>71 3 10 15380</t>
  </si>
  <si>
    <t>71 3 10 15420</t>
  </si>
  <si>
    <t>71 3 10 15530</t>
  </si>
  <si>
    <t>71 3 10 15540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</si>
  <si>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</si>
  <si>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</si>
  <si>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</si>
  <si>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</si>
  <si>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852</t>
  </si>
  <si>
    <t>71 4 10 15630</t>
  </si>
  <si>
    <t>71 4 10 12500</t>
  </si>
  <si>
    <t>71 4 10 12600</t>
  </si>
  <si>
    <t>71 4 10  00000</t>
  </si>
  <si>
    <t>71 5 10  00000</t>
  </si>
  <si>
    <t>71 5 10 15680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</si>
  <si>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</si>
  <si>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</si>
  <si>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</si>
  <si>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</si>
  <si>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</si>
  <si>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</si>
  <si>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</si>
  <si>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</si>
  <si>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</si>
  <si>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</si>
  <si>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</si>
  <si>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</si>
  <si>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</si>
  <si>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</si>
  <si>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</si>
  <si>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</si>
  <si>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</si>
  <si>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</si>
  <si>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</si>
  <si>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</si>
  <si>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</si>
  <si>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</si>
  <si>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</si>
  <si>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62 9 00 51180</t>
  </si>
  <si>
    <t>62 9 00 15280</t>
  </si>
  <si>
    <t>62 9 00 15370</t>
  </si>
  <si>
    <t>62 9 00 17000</t>
  </si>
  <si>
    <t>71 3 10 70140</t>
  </si>
  <si>
    <t>71 3 10 S9602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</si>
  <si>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</si>
  <si>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</si>
  <si>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</si>
  <si>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</si>
  <si>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муниципального жилищного фонда</t>
  </si>
  <si>
    <t>71 3 10 15200</t>
  </si>
  <si>
    <t>71 3 10 S4390</t>
  </si>
  <si>
    <t xml:space="preserve">Фонд оплаты труда казенных учреждений </t>
  </si>
  <si>
    <t>61 0 00 71340</t>
  </si>
  <si>
    <t>61 7 00 71340</t>
  </si>
  <si>
    <t>Софинансирование мероприятий по реализации областного закона от 14.12.2012 №95-оз</t>
  </si>
  <si>
    <t>71 3 10 S0880</t>
  </si>
  <si>
    <t>Осуществление мер по противодействию коррупции в границах МО, в рамках непрограмных расходов ОМСУ</t>
  </si>
  <si>
    <t>62 9 00 17004</t>
  </si>
  <si>
    <t xml:space="preserve">Софинансирование мероприятий по реализации областного закона от 12.05.2015 №42-оз  </t>
  </si>
  <si>
    <t>Софинансирование мероприятий по борьбе с борщевиком Сосновского</t>
  </si>
  <si>
    <t>71 3 10 S4310</t>
  </si>
  <si>
    <t>Мероприятия по борьбе с борщевиком Сосновского</t>
  </si>
  <si>
    <t>71 3 10 74310</t>
  </si>
  <si>
    <t xml:space="preserve">Софинансирование мероприятий по оказанию поддержки гражданам, пострадавшим в результате пожара муниципального жилищного фонда </t>
  </si>
  <si>
    <t>71 3 10 S0800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</si>
  <si>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Фонда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</si>
  <si>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ОБ ЛО 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</si>
  <si>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</si>
  <si>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Оказание поддержки гражданам, пострадавшим в результате пожара муниципального жилого фонда</t>
  </si>
  <si>
    <t>71 3 10 70800</t>
  </si>
  <si>
    <t>71 3 10 15620</t>
  </si>
  <si>
    <t>Мероприятия на реализацию областного закона от 14.12.2012 № 95-оз "О содействии развитию на части территории муниципальных образований ЛО иных форм МСУ"</t>
  </si>
  <si>
    <t>71 3 10 70880</t>
  </si>
  <si>
    <t>Субсидии на реализацию областного закона от 12.05.2015 № 42-оз</t>
  </si>
  <si>
    <t>71 3 10 74390</t>
  </si>
  <si>
    <t xml:space="preserve">Поддержка муниципальных образований по развитию общественной инфраструктуры муниципального значения </t>
  </si>
  <si>
    <t>71 3 10 72020</t>
  </si>
  <si>
    <t>Обеспечение выплат стимулирующего характера работникам муниципальных учреждений культуры ЛО</t>
  </si>
  <si>
    <t>71 4 10 70360</t>
  </si>
  <si>
    <t>71 4 10 72020</t>
  </si>
  <si>
    <t>на 2017 год.</t>
  </si>
  <si>
    <t>РАСПРЕДЕЛЕНИЕ
бюджетных ассигнований по целевым статьям 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</t>
  </si>
  <si>
    <t>Бюджет на 2017 год, тыс.руб.</t>
  </si>
  <si>
    <t xml:space="preserve">Проведение мероприятий по переселению граждан из аварийного жилищного фонда, осуществляемых за счет средств бюджета поселения </t>
  </si>
  <si>
    <t>Передача полномочий по осуществлению части полномочий по внутреннему финансовому контролю в сфере закупок и бюджетных правоотношений в рамках непрограмных расходов ОМСУ</t>
  </si>
  <si>
    <t>62 9 00 13150</t>
  </si>
  <si>
    <t>71 5 10 S4390</t>
  </si>
  <si>
    <t>71 5 10 74390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</si>
  <si>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2017 год</t>
  </si>
  <si>
    <t>Прочие мероприятия, осуществляемые за счет межбюджетных трансфертов прошлых лет из областного бюджета</t>
  </si>
  <si>
    <t>71 3 10 89980</t>
  </si>
  <si>
    <t>Софинансирование мероприятий за технологическое присоединение и выполнение работ по наружным сетям электро-,тепло-,водо-,газоснабжению и водоотведению и работ по благоустройству многоквартирных жилых домов, строительство которых осуществляется в рамках реализации этапа 2016 года программы «Переселение граждан из аварийного жилищного фонда на территории ЛО»</t>
  </si>
  <si>
    <t>Подготовка и проведение мероприятий, посвященных Дню образования Ленинградской области</t>
  </si>
  <si>
    <t>71 3 10 72030</t>
  </si>
  <si>
    <t>71 6 10  00000</t>
  </si>
  <si>
    <t>Подпрограмма №8: "Энергосбережение и повышение энергетической эффективности на территории Новосветского сельского поселения"</t>
  </si>
  <si>
    <t>71 3 10 S9980</t>
  </si>
  <si>
    <t>71 8 10 15530</t>
  </si>
  <si>
    <t>Исполнение судебных актов Российской Федерации и мировых соглашений по возмещению причиненного вреда</t>
  </si>
  <si>
    <t>Проведение мероприятий по обеспечению публикации муниципальных правовых актов и информированию населения о деятельности ОМСУ</t>
  </si>
  <si>
    <t>62 9 00 17110</t>
  </si>
  <si>
    <t>к решению Совета депутатов МО Новосветское сельское поселение Гатчинского муниципального района      от 14.12.2017 № 47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</si>
</sst>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F95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9" fontId="0" fillId="0" borderId="0" xfId="0" applyNumberFormat="1" applyFont="1" applyAlignment="1">
      <alignment/>
    </xf>
    <xf numFmtId="49" fontId="6" fillId="34" borderId="10" xfId="0" applyNumberFormat="1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top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49" fontId="7" fillId="33" borderId="10" xfId="0" applyNumberFormat="1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0" fontId="7" fillId="33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/>
    </xf>
    <xf numFmtId="49" fontId="7" fillId="35" borderId="10" xfId="0" applyNumberFormat="1" applyFont="1" applyFill="1" applyBorder="1" applyAlignment="1">
      <alignment horizontal="center" vertical="top" wrapText="1"/>
    </xf>
    <xf numFmtId="0" fontId="7" fillId="35" borderId="10" xfId="0" applyNumberFormat="1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5" fillId="36" borderId="10" xfId="0" applyNumberFormat="1" applyFont="1" applyFill="1" applyBorder="1" applyAlignment="1">
      <alignment horizontal="justify" vertical="center" wrapText="1"/>
    </xf>
    <xf numFmtId="0" fontId="5" fillId="36" borderId="10" xfId="0" applyFont="1" applyFill="1" applyBorder="1" applyAlignment="1">
      <alignment horizontal="center" vertical="top"/>
    </xf>
    <xf numFmtId="49" fontId="5" fillId="36" borderId="10" xfId="0" applyNumberFormat="1" applyFont="1" applyFill="1" applyBorder="1" applyAlignment="1">
      <alignment horizontal="center" vertical="top" wrapText="1"/>
    </xf>
    <xf numFmtId="165" fontId="5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1" fillId="35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35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9" fontId="7" fillId="35" borderId="10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35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/>
    </xf>
    <xf numFmtId="49" fontId="5" fillId="35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5" borderId="10" xfId="0" applyNumberFormat="1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/>
    </xf>
    <xf numFmtId="0" fontId="8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top"/>
    </xf>
    <xf numFmtId="4" fontId="5" fillId="34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7" fillId="35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1" fillId="35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3" fillId="35" borderId="10" xfId="0" applyNumberFormat="1" applyFont="1" applyFill="1" applyBorder="1" applyAlignment="1">
      <alignment horizontal="right" vertical="center"/>
    </xf>
    <xf numFmtId="4" fontId="5" fillId="36" borderId="10" xfId="0" applyNumberFormat="1" applyFont="1" applyFill="1" applyBorder="1" applyAlignment="1">
      <alignment horizontal="right" vertical="top"/>
    </xf>
    <xf numFmtId="4" fontId="3" fillId="35" borderId="10" xfId="0" applyNumberFormat="1" applyFont="1" applyFill="1" applyBorder="1" applyAlignment="1">
      <alignment horizontal="right" vertical="top"/>
    </xf>
    <xf numFmtId="4" fontId="7" fillId="0" borderId="10" xfId="0" applyNumberFormat="1" applyFont="1" applyBorder="1" applyAlignment="1">
      <alignment horizontal="right" vertical="top"/>
    </xf>
    <xf numFmtId="4" fontId="7" fillId="33" borderId="10" xfId="0" applyNumberFormat="1" applyFont="1" applyFill="1" applyBorder="1" applyAlignment="1">
      <alignment horizontal="right" vertical="top"/>
    </xf>
    <xf numFmtId="4" fontId="7" fillId="35" borderId="10" xfId="0" applyNumberFormat="1" applyFont="1" applyFill="1" applyBorder="1" applyAlignment="1">
      <alignment horizontal="right" vertical="top"/>
    </xf>
    <xf numFmtId="49" fontId="6" fillId="4" borderId="10" xfId="0" applyNumberFormat="1" applyFont="1" applyFill="1" applyBorder="1" applyAlignment="1">
      <alignment horizontal="justify" vertical="center" wrapText="1"/>
    </xf>
    <xf numFmtId="0" fontId="5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justify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214"/>
  <sheetViews>
    <sheetView showGridLines="0" tabSelected="1" zoomScalePageLayoutView="0" workbookViewId="0" topLeftCell="A7">
      <selection activeCell="E11" sqref="E11"/>
    </sheetView>
  </sheetViews>
  <sheetFormatPr defaultColWidth="9.140625" defaultRowHeight="12.75"/>
  <cols>
    <col min="1" max="1" width="48.28125" style="4" customWidth="1"/>
    <col min="2" max="2" width="14.421875" style="5" customWidth="1"/>
    <col min="3" max="3" width="8.7109375" style="5" customWidth="1"/>
    <col min="4" max="4" width="9.7109375" style="5" customWidth="1"/>
    <col min="5" max="5" width="13.57421875" style="6" customWidth="1"/>
  </cols>
  <sheetData>
    <row r="1" spans="1:8" ht="15" customHeight="1">
      <c r="A1" s="1"/>
      <c r="B1" s="2"/>
      <c r="C1" s="18" t="s">
        <v>30</v>
      </c>
      <c r="D1" s="115" t="s">
        <v>31</v>
      </c>
      <c r="E1" s="115"/>
      <c r="F1" s="18"/>
      <c r="G1" s="18"/>
      <c r="H1" s="18"/>
    </row>
    <row r="2" spans="1:8" ht="57.75" customHeight="1">
      <c r="A2" s="19"/>
      <c r="B2" s="19"/>
      <c r="C2" s="114" t="s">
        <v>241</v>
      </c>
      <c r="D2" s="114"/>
      <c r="E2" s="114"/>
      <c r="F2" s="19"/>
      <c r="G2" s="19"/>
      <c r="H2" s="19"/>
    </row>
    <row r="3" spans="1:8" ht="0.75" customHeight="1">
      <c r="A3" s="19"/>
      <c r="B3" s="19"/>
      <c r="C3" s="19"/>
      <c r="D3" s="19"/>
      <c r="E3" s="19"/>
      <c r="F3" s="19"/>
      <c r="G3" s="19"/>
      <c r="H3" s="19"/>
    </row>
    <row r="4" spans="1:5" ht="0" customHeight="1" hidden="1">
      <c r="A4" s="1"/>
      <c r="B4" s="2"/>
      <c r="C4" s="2"/>
      <c r="D4" s="2"/>
      <c r="E4" s="3"/>
    </row>
    <row r="5" spans="1:5" ht="95.25" customHeight="1">
      <c r="A5" s="111" t="s">
        <v>221</v>
      </c>
      <c r="B5" s="112"/>
      <c r="C5" s="112"/>
      <c r="D5" s="112"/>
      <c r="E5" s="112"/>
    </row>
    <row r="6" spans="1:5" ht="12.75" customHeight="1">
      <c r="A6" s="113" t="s">
        <v>220</v>
      </c>
      <c r="B6" s="113"/>
      <c r="C6" s="113"/>
      <c r="D6" s="113"/>
      <c r="E6" s="113"/>
    </row>
    <row r="7" ht="3" customHeight="1"/>
    <row r="8" spans="1:5" ht="47.25" customHeight="1">
      <c r="A8" s="7" t="s">
        <v>8</v>
      </c>
      <c r="B8" s="8" t="s">
        <v>71</v>
      </c>
      <c r="C8" s="8" t="s">
        <v>72</v>
      </c>
      <c r="D8" s="7" t="s">
        <v>73</v>
      </c>
      <c r="E8" s="66" t="s">
        <v>222</v>
      </c>
    </row>
    <row r="9" spans="1:5" ht="15">
      <c r="A9" s="9" t="s">
        <v>9</v>
      </c>
      <c r="B9" s="10" t="s">
        <v>10</v>
      </c>
      <c r="C9" s="10" t="s">
        <v>11</v>
      </c>
      <c r="D9" s="10" t="s">
        <v>12</v>
      </c>
      <c r="E9" s="11" t="s">
        <v>13</v>
      </c>
    </row>
    <row r="10" spans="1:5" ht="15">
      <c r="A10" s="79" t="s">
        <v>85</v>
      </c>
      <c r="B10" s="12"/>
      <c r="C10" s="12"/>
      <c r="D10" s="12"/>
      <c r="E10" s="93">
        <f>E11+E118</f>
        <v>67595.18</v>
      </c>
    </row>
    <row r="11" spans="1:8" ht="81" customHeight="1">
      <c r="A11" s="106" t="s">
        <v>228</v>
      </c>
      <c r="B11" s="107" t="s">
        <v>120</v>
      </c>
      <c r="C11" s="108" t="s">
        <v>0</v>
      </c>
      <c r="D11" s="108" t="s">
        <v>0</v>
      </c>
      <c r="E11" s="109">
        <f>E12+E25+E32+E91+E102+E114</f>
        <v>50985.53</v>
      </c>
      <c r="H11" s="26"/>
    </row>
    <row r="12" spans="1:5" ht="45.75" customHeight="1">
      <c r="A12" s="21" t="s">
        <v>74</v>
      </c>
      <c r="B12" s="42" t="s">
        <v>121</v>
      </c>
      <c r="C12" s="42" t="s">
        <v>0</v>
      </c>
      <c r="D12" s="42" t="s">
        <v>0</v>
      </c>
      <c r="E12" s="94">
        <f>E13+E16</f>
        <v>815.5</v>
      </c>
    </row>
    <row r="13" spans="1:5" ht="15" customHeight="1">
      <c r="A13" s="78" t="s">
        <v>79</v>
      </c>
      <c r="B13" s="32"/>
      <c r="C13" s="32"/>
      <c r="D13" s="80" t="s">
        <v>16</v>
      </c>
      <c r="E13" s="95">
        <f>E14</f>
        <v>491</v>
      </c>
    </row>
    <row r="14" spans="1:5" ht="29.25" customHeight="1">
      <c r="A14" s="74" t="s">
        <v>32</v>
      </c>
      <c r="B14" s="60" t="s">
        <v>122</v>
      </c>
      <c r="C14" s="60"/>
      <c r="D14" s="61"/>
      <c r="E14" s="96">
        <f>E15</f>
        <v>491</v>
      </c>
    </row>
    <row r="15" spans="1:6" ht="28.5" customHeight="1">
      <c r="A15" s="73" t="s">
        <v>123</v>
      </c>
      <c r="B15" s="60" t="s">
        <v>122</v>
      </c>
      <c r="C15" s="32">
        <v>242</v>
      </c>
      <c r="D15" s="43" t="s">
        <v>16</v>
      </c>
      <c r="E15" s="97">
        <v>491</v>
      </c>
      <c r="F15" s="26"/>
    </row>
    <row r="16" spans="1:5" ht="21" customHeight="1">
      <c r="A16" s="77" t="s">
        <v>22</v>
      </c>
      <c r="B16" s="60"/>
      <c r="C16" s="60"/>
      <c r="D16" s="81" t="s">
        <v>21</v>
      </c>
      <c r="E16" s="98">
        <f>E18+E20+E22+E24</f>
        <v>324.5</v>
      </c>
    </row>
    <row r="17" spans="1:5" ht="30" customHeight="1">
      <c r="A17" s="30" t="s">
        <v>23</v>
      </c>
      <c r="B17" s="32" t="s">
        <v>124</v>
      </c>
      <c r="C17" s="32"/>
      <c r="D17" s="43"/>
      <c r="E17" s="97">
        <f>E18</f>
        <v>0</v>
      </c>
    </row>
    <row r="18" spans="1:5" ht="37.5" customHeight="1">
      <c r="A18" s="73" t="s">
        <v>1</v>
      </c>
      <c r="B18" s="32" t="s">
        <v>124</v>
      </c>
      <c r="C18" s="32">
        <v>244</v>
      </c>
      <c r="D18" s="43" t="s">
        <v>21</v>
      </c>
      <c r="E18" s="97">
        <v>0</v>
      </c>
    </row>
    <row r="19" spans="1:5" ht="29.25" customHeight="1">
      <c r="A19" s="27" t="s">
        <v>24</v>
      </c>
      <c r="B19" s="32" t="s">
        <v>125</v>
      </c>
      <c r="C19" s="32"/>
      <c r="D19" s="43"/>
      <c r="E19" s="97">
        <f>E20</f>
        <v>224.5</v>
      </c>
    </row>
    <row r="20" spans="1:5" ht="34.5" customHeight="1">
      <c r="A20" s="73" t="s">
        <v>1</v>
      </c>
      <c r="B20" s="32" t="s">
        <v>125</v>
      </c>
      <c r="C20" s="32">
        <v>244</v>
      </c>
      <c r="D20" s="43" t="s">
        <v>21</v>
      </c>
      <c r="E20" s="97">
        <v>224.5</v>
      </c>
    </row>
    <row r="21" spans="1:5" ht="34.5" customHeight="1">
      <c r="A21" s="27" t="s">
        <v>33</v>
      </c>
      <c r="B21" s="32" t="s">
        <v>126</v>
      </c>
      <c r="C21" s="32"/>
      <c r="D21" s="43"/>
      <c r="E21" s="97">
        <f>E22</f>
        <v>50</v>
      </c>
    </row>
    <row r="22" spans="1:5" s="14" customFormat="1" ht="34.5" customHeight="1">
      <c r="A22" s="73" t="s">
        <v>1</v>
      </c>
      <c r="B22" s="32" t="s">
        <v>126</v>
      </c>
      <c r="C22" s="32">
        <v>244</v>
      </c>
      <c r="D22" s="43" t="s">
        <v>21</v>
      </c>
      <c r="E22" s="97">
        <v>50</v>
      </c>
    </row>
    <row r="23" spans="1:5" ht="32.25" customHeight="1">
      <c r="A23" s="27" t="s">
        <v>34</v>
      </c>
      <c r="B23" s="32" t="s">
        <v>127</v>
      </c>
      <c r="C23" s="32"/>
      <c r="D23" s="43"/>
      <c r="E23" s="97">
        <f>E24</f>
        <v>50</v>
      </c>
    </row>
    <row r="24" spans="1:5" ht="35.25" customHeight="1">
      <c r="A24" s="73" t="s">
        <v>1</v>
      </c>
      <c r="B24" s="32" t="s">
        <v>127</v>
      </c>
      <c r="C24" s="32">
        <v>244</v>
      </c>
      <c r="D24" s="43" t="s">
        <v>21</v>
      </c>
      <c r="E24" s="97">
        <v>50</v>
      </c>
    </row>
    <row r="25" spans="1:5" ht="45" customHeight="1">
      <c r="A25" s="75" t="s">
        <v>75</v>
      </c>
      <c r="B25" s="42" t="s">
        <v>130</v>
      </c>
      <c r="C25" s="44"/>
      <c r="D25" s="45"/>
      <c r="E25" s="94">
        <f>E26+E29</f>
        <v>2180.7</v>
      </c>
    </row>
    <row r="26" spans="1:5" ht="39.75" customHeight="1">
      <c r="A26" s="23" t="s">
        <v>89</v>
      </c>
      <c r="B26" s="32"/>
      <c r="C26" s="38"/>
      <c r="D26" s="82" t="s">
        <v>26</v>
      </c>
      <c r="E26" s="98">
        <f>E28</f>
        <v>735.7</v>
      </c>
    </row>
    <row r="27" spans="1:5" ht="21.75" customHeight="1">
      <c r="A27" s="23" t="s">
        <v>90</v>
      </c>
      <c r="B27" s="32" t="s">
        <v>128</v>
      </c>
      <c r="C27" s="38"/>
      <c r="D27" s="39"/>
      <c r="E27" s="96">
        <f>E28</f>
        <v>735.7</v>
      </c>
    </row>
    <row r="28" spans="1:5" ht="28.5" customHeight="1">
      <c r="A28" s="73" t="s">
        <v>1</v>
      </c>
      <c r="B28" s="32" t="s">
        <v>128</v>
      </c>
      <c r="C28" s="38">
        <v>244</v>
      </c>
      <c r="D28" s="41" t="s">
        <v>26</v>
      </c>
      <c r="E28" s="96">
        <v>735.7</v>
      </c>
    </row>
    <row r="29" spans="1:5" ht="21" customHeight="1">
      <c r="A29" s="23" t="s">
        <v>91</v>
      </c>
      <c r="B29" s="60"/>
      <c r="C29" s="60"/>
      <c r="D29" s="82" t="s">
        <v>35</v>
      </c>
      <c r="E29" s="98">
        <f>E30</f>
        <v>1445</v>
      </c>
    </row>
    <row r="30" spans="1:5" ht="30" customHeight="1">
      <c r="A30" s="23" t="s">
        <v>36</v>
      </c>
      <c r="B30" s="60" t="s">
        <v>129</v>
      </c>
      <c r="C30" s="60"/>
      <c r="D30" s="39"/>
      <c r="E30" s="96">
        <f>E31</f>
        <v>1445</v>
      </c>
    </row>
    <row r="31" spans="1:5" ht="30.75" customHeight="1">
      <c r="A31" s="73" t="s">
        <v>1</v>
      </c>
      <c r="B31" s="60" t="s">
        <v>129</v>
      </c>
      <c r="C31" s="38">
        <v>244</v>
      </c>
      <c r="D31" s="39" t="s">
        <v>35</v>
      </c>
      <c r="E31" s="96">
        <v>1445</v>
      </c>
    </row>
    <row r="32" spans="1:5" ht="60.75" customHeight="1">
      <c r="A32" s="75" t="s">
        <v>76</v>
      </c>
      <c r="B32" s="42" t="s">
        <v>131</v>
      </c>
      <c r="C32" s="42"/>
      <c r="D32" s="35"/>
      <c r="E32" s="94">
        <f>E33+E41</f>
        <v>33120.17</v>
      </c>
    </row>
    <row r="33" spans="1:5" ht="18.75" customHeight="1">
      <c r="A33" s="77" t="s">
        <v>27</v>
      </c>
      <c r="B33" s="38"/>
      <c r="C33" s="38"/>
      <c r="D33" s="82" t="s">
        <v>28</v>
      </c>
      <c r="E33" s="96">
        <f>E34+E37+E39+E40+E36</f>
        <v>12935.9</v>
      </c>
    </row>
    <row r="34" spans="1:5" ht="42" customHeight="1">
      <c r="A34" s="69" t="s">
        <v>92</v>
      </c>
      <c r="B34" s="38" t="s">
        <v>132</v>
      </c>
      <c r="C34" s="38"/>
      <c r="D34" s="39"/>
      <c r="E34" s="96">
        <f>E35</f>
        <v>2069.7</v>
      </c>
    </row>
    <row r="35" spans="1:6" ht="33" customHeight="1">
      <c r="A35" s="69" t="s">
        <v>1</v>
      </c>
      <c r="B35" s="38" t="s">
        <v>132</v>
      </c>
      <c r="C35" s="38">
        <v>244</v>
      </c>
      <c r="D35" s="39" t="s">
        <v>28</v>
      </c>
      <c r="E35" s="96">
        <v>2069.7</v>
      </c>
      <c r="F35" s="62"/>
    </row>
    <row r="36" spans="1:6" ht="30" customHeight="1">
      <c r="A36" s="69" t="s">
        <v>39</v>
      </c>
      <c r="B36" s="38" t="s">
        <v>143</v>
      </c>
      <c r="C36" s="38">
        <v>244</v>
      </c>
      <c r="D36" s="39" t="s">
        <v>28</v>
      </c>
      <c r="E36" s="96">
        <v>358.8</v>
      </c>
      <c r="F36" s="62"/>
    </row>
    <row r="37" spans="1:6" ht="27">
      <c r="A37" s="69" t="s">
        <v>93</v>
      </c>
      <c r="B37" s="38" t="s">
        <v>133</v>
      </c>
      <c r="C37" s="38"/>
      <c r="D37" s="39"/>
      <c r="E37" s="96">
        <f>E38</f>
        <v>9292</v>
      </c>
      <c r="F37" s="62"/>
    </row>
    <row r="38" spans="1:6" ht="29.25" customHeight="1">
      <c r="A38" s="69" t="s">
        <v>1</v>
      </c>
      <c r="B38" s="38" t="s">
        <v>133</v>
      </c>
      <c r="C38" s="38">
        <v>244</v>
      </c>
      <c r="D38" s="39" t="s">
        <v>28</v>
      </c>
      <c r="E38" s="96">
        <v>9292</v>
      </c>
      <c r="F38" s="62"/>
    </row>
    <row r="39" spans="1:6" ht="29.25" customHeight="1">
      <c r="A39" s="69" t="s">
        <v>93</v>
      </c>
      <c r="B39" s="38" t="s">
        <v>185</v>
      </c>
      <c r="C39" s="38">
        <v>244</v>
      </c>
      <c r="D39" s="39" t="s">
        <v>28</v>
      </c>
      <c r="E39" s="96">
        <v>530</v>
      </c>
      <c r="F39" s="62"/>
    </row>
    <row r="40" spans="1:6" ht="29.25" customHeight="1">
      <c r="A40" s="69" t="s">
        <v>93</v>
      </c>
      <c r="B40" s="38" t="s">
        <v>182</v>
      </c>
      <c r="C40" s="38">
        <v>244</v>
      </c>
      <c r="D40" s="39" t="s">
        <v>28</v>
      </c>
      <c r="E40" s="96">
        <v>685.4</v>
      </c>
      <c r="F40" s="62"/>
    </row>
    <row r="41" spans="1:6" ht="13.5">
      <c r="A41" s="69" t="s">
        <v>83</v>
      </c>
      <c r="B41" s="38"/>
      <c r="C41" s="38"/>
      <c r="D41" s="82" t="s">
        <v>94</v>
      </c>
      <c r="E41" s="96">
        <f>E42+E63+E69+E85</f>
        <v>20184.27</v>
      </c>
      <c r="F41" s="62"/>
    </row>
    <row r="42" spans="1:6" ht="13.5">
      <c r="A42" s="69" t="s">
        <v>95</v>
      </c>
      <c r="B42" s="38"/>
      <c r="C42" s="38"/>
      <c r="D42" s="82" t="s">
        <v>5</v>
      </c>
      <c r="E42" s="96">
        <f>E45+E47+E44+E49+E51+E55+E57+E60+E61+E53+E54</f>
        <v>4562.05</v>
      </c>
      <c r="F42" s="62"/>
    </row>
    <row r="43" spans="1:6" ht="41.25">
      <c r="A43" s="67" t="s">
        <v>188</v>
      </c>
      <c r="B43" s="38" t="s">
        <v>189</v>
      </c>
      <c r="C43" s="38"/>
      <c r="D43" s="82"/>
      <c r="E43" s="96">
        <f>E44</f>
        <v>70.09</v>
      </c>
      <c r="F43" s="62"/>
    </row>
    <row r="44" spans="1:6" ht="30" customHeight="1">
      <c r="A44" s="69" t="s">
        <v>1</v>
      </c>
      <c r="B44" s="38" t="s">
        <v>189</v>
      </c>
      <c r="C44" s="38">
        <v>244</v>
      </c>
      <c r="D44" s="39" t="s">
        <v>5</v>
      </c>
      <c r="E44" s="96">
        <v>70.09</v>
      </c>
      <c r="F44" s="62"/>
    </row>
    <row r="45" spans="1:6" ht="13.5">
      <c r="A45" s="67" t="s">
        <v>3</v>
      </c>
      <c r="B45" s="32" t="s">
        <v>134</v>
      </c>
      <c r="C45" s="38"/>
      <c r="D45" s="46"/>
      <c r="E45" s="97">
        <f>E46</f>
        <v>594</v>
      </c>
      <c r="F45" s="62"/>
    </row>
    <row r="46" spans="1:5" ht="27" customHeight="1">
      <c r="A46" s="69" t="s">
        <v>1</v>
      </c>
      <c r="B46" s="32" t="s">
        <v>134</v>
      </c>
      <c r="C46" s="38">
        <v>244</v>
      </c>
      <c r="D46" s="47" t="s">
        <v>5</v>
      </c>
      <c r="E46" s="96">
        <v>594</v>
      </c>
    </row>
    <row r="47" spans="1:5" ht="54.75" customHeight="1">
      <c r="A47" s="69" t="s">
        <v>135</v>
      </c>
      <c r="B47" s="32" t="s">
        <v>136</v>
      </c>
      <c r="C47" s="38"/>
      <c r="D47" s="47"/>
      <c r="E47" s="96">
        <f>E48</f>
        <v>919.95</v>
      </c>
    </row>
    <row r="48" spans="1:5" ht="27" customHeight="1">
      <c r="A48" s="69" t="s">
        <v>1</v>
      </c>
      <c r="B48" s="32" t="s">
        <v>136</v>
      </c>
      <c r="C48" s="38">
        <v>244</v>
      </c>
      <c r="D48" s="47" t="s">
        <v>5</v>
      </c>
      <c r="E48" s="96">
        <v>919.95</v>
      </c>
    </row>
    <row r="49" spans="1:5" ht="45" customHeight="1">
      <c r="A49" s="69" t="s">
        <v>205</v>
      </c>
      <c r="B49" s="32" t="s">
        <v>186</v>
      </c>
      <c r="C49" s="38"/>
      <c r="D49" s="47"/>
      <c r="E49" s="96">
        <f>E50</f>
        <v>934.11</v>
      </c>
    </row>
    <row r="50" spans="1:5" ht="44.25" customHeight="1">
      <c r="A50" s="69" t="s">
        <v>184</v>
      </c>
      <c r="B50" s="32" t="s">
        <v>186</v>
      </c>
      <c r="C50" s="38">
        <v>412</v>
      </c>
      <c r="D50" s="47" t="s">
        <v>5</v>
      </c>
      <c r="E50" s="96">
        <v>934.11</v>
      </c>
    </row>
    <row r="51" spans="1:5" ht="42.75" customHeight="1">
      <c r="A51" s="69" t="s">
        <v>206</v>
      </c>
      <c r="B51" s="32" t="s">
        <v>187</v>
      </c>
      <c r="C51" s="38"/>
      <c r="D51" s="47"/>
      <c r="E51" s="96">
        <f>E52</f>
        <v>945.46</v>
      </c>
    </row>
    <row r="52" spans="1:5" ht="27" customHeight="1">
      <c r="A52" s="69" t="s">
        <v>184</v>
      </c>
      <c r="B52" s="32" t="s">
        <v>187</v>
      </c>
      <c r="C52" s="38">
        <v>412</v>
      </c>
      <c r="D52" s="47" t="s">
        <v>5</v>
      </c>
      <c r="E52" s="96">
        <v>945.46</v>
      </c>
    </row>
    <row r="53" spans="1:5" ht="42.75" customHeight="1">
      <c r="A53" s="69" t="s">
        <v>229</v>
      </c>
      <c r="B53" s="32" t="s">
        <v>230</v>
      </c>
      <c r="C53" s="38">
        <v>414</v>
      </c>
      <c r="D53" s="47" t="s">
        <v>5</v>
      </c>
      <c r="E53" s="96">
        <v>0</v>
      </c>
    </row>
    <row r="54" spans="1:5" ht="109.5" customHeight="1">
      <c r="A54" s="69" t="s">
        <v>231</v>
      </c>
      <c r="B54" s="32" t="s">
        <v>236</v>
      </c>
      <c r="C54" s="38">
        <v>414</v>
      </c>
      <c r="D54" s="47" t="s">
        <v>5</v>
      </c>
      <c r="E54" s="96">
        <v>0</v>
      </c>
    </row>
    <row r="55" spans="1:5" ht="42" customHeight="1">
      <c r="A55" s="69" t="s">
        <v>207</v>
      </c>
      <c r="B55" s="32" t="s">
        <v>183</v>
      </c>
      <c r="C55" s="38"/>
      <c r="D55" s="47"/>
      <c r="E55" s="96">
        <f>E56</f>
        <v>49.76</v>
      </c>
    </row>
    <row r="56" spans="1:5" ht="39.75" customHeight="1">
      <c r="A56" s="69" t="s">
        <v>184</v>
      </c>
      <c r="B56" s="32" t="s">
        <v>183</v>
      </c>
      <c r="C56" s="38">
        <v>412</v>
      </c>
      <c r="D56" s="47" t="s">
        <v>5</v>
      </c>
      <c r="E56" s="96">
        <v>49.76</v>
      </c>
    </row>
    <row r="57" spans="1:5" ht="41.25" customHeight="1">
      <c r="A57" s="69" t="s">
        <v>223</v>
      </c>
      <c r="B57" s="32" t="s">
        <v>210</v>
      </c>
      <c r="C57" s="38">
        <v>412</v>
      </c>
      <c r="D57" s="47" t="s">
        <v>5</v>
      </c>
      <c r="E57" s="96">
        <f>E58</f>
        <v>1048.68</v>
      </c>
    </row>
    <row r="58" spans="1:5" ht="27" customHeight="1">
      <c r="A58" s="69" t="s">
        <v>137</v>
      </c>
      <c r="B58" s="32" t="s">
        <v>210</v>
      </c>
      <c r="C58" s="38">
        <v>412</v>
      </c>
      <c r="D58" s="47" t="s">
        <v>5</v>
      </c>
      <c r="E58" s="96">
        <v>1048.68</v>
      </c>
    </row>
    <row r="59" spans="1:5" ht="42" customHeight="1">
      <c r="A59" s="69" t="s">
        <v>203</v>
      </c>
      <c r="B59" s="32" t="s">
        <v>204</v>
      </c>
      <c r="C59" s="38"/>
      <c r="D59" s="47"/>
      <c r="E59" s="96">
        <f>E60</f>
        <v>0</v>
      </c>
    </row>
    <row r="60" spans="1:5" ht="39.75" customHeight="1">
      <c r="A60" s="69" t="s">
        <v>184</v>
      </c>
      <c r="B60" s="32" t="s">
        <v>204</v>
      </c>
      <c r="C60" s="38">
        <v>412</v>
      </c>
      <c r="D60" s="47" t="s">
        <v>5</v>
      </c>
      <c r="E60" s="96">
        <v>0</v>
      </c>
    </row>
    <row r="61" spans="1:5" ht="33.75" customHeight="1">
      <c r="A61" s="69" t="s">
        <v>208</v>
      </c>
      <c r="B61" s="32" t="s">
        <v>209</v>
      </c>
      <c r="C61" s="38"/>
      <c r="D61" s="47"/>
      <c r="E61" s="96">
        <f>E62</f>
        <v>0</v>
      </c>
    </row>
    <row r="62" spans="1:5" ht="39.75" customHeight="1">
      <c r="A62" s="69" t="s">
        <v>184</v>
      </c>
      <c r="B62" s="32" t="s">
        <v>209</v>
      </c>
      <c r="C62" s="38">
        <v>412</v>
      </c>
      <c r="D62" s="47" t="s">
        <v>5</v>
      </c>
      <c r="E62" s="96">
        <v>0</v>
      </c>
    </row>
    <row r="63" spans="1:5" ht="13.5">
      <c r="A63" s="69" t="s">
        <v>17</v>
      </c>
      <c r="B63" s="38"/>
      <c r="C63" s="38"/>
      <c r="D63" s="83" t="s">
        <v>18</v>
      </c>
      <c r="E63" s="96">
        <f>E64+E66</f>
        <v>150.82</v>
      </c>
    </row>
    <row r="64" spans="1:5" ht="41.25">
      <c r="A64" s="27" t="s">
        <v>37</v>
      </c>
      <c r="B64" s="38" t="s">
        <v>138</v>
      </c>
      <c r="C64" s="60"/>
      <c r="D64" s="39"/>
      <c r="E64" s="96">
        <f>E65</f>
        <v>51</v>
      </c>
    </row>
    <row r="65" spans="1:5" ht="27">
      <c r="A65" s="27" t="s">
        <v>82</v>
      </c>
      <c r="B65" s="38" t="s">
        <v>138</v>
      </c>
      <c r="C65" s="38">
        <v>814</v>
      </c>
      <c r="D65" s="39" t="s">
        <v>18</v>
      </c>
      <c r="E65" s="96">
        <v>51</v>
      </c>
    </row>
    <row r="66" spans="1:5" ht="27" customHeight="1">
      <c r="A66" s="27" t="s">
        <v>38</v>
      </c>
      <c r="B66" s="38" t="s">
        <v>139</v>
      </c>
      <c r="C66" s="38"/>
      <c r="D66" s="39"/>
      <c r="E66" s="96">
        <f>E68+E67</f>
        <v>99.82</v>
      </c>
    </row>
    <row r="67" spans="1:5" ht="27" customHeight="1">
      <c r="A67" s="69" t="s">
        <v>1</v>
      </c>
      <c r="B67" s="38" t="s">
        <v>139</v>
      </c>
      <c r="C67" s="38">
        <v>244</v>
      </c>
      <c r="D67" s="39" t="s">
        <v>18</v>
      </c>
      <c r="E67" s="96">
        <v>99.82</v>
      </c>
    </row>
    <row r="68" spans="1:5" ht="27" customHeight="1">
      <c r="A68" s="27" t="s">
        <v>82</v>
      </c>
      <c r="B68" s="38" t="s">
        <v>139</v>
      </c>
      <c r="C68" s="38">
        <v>814</v>
      </c>
      <c r="D68" s="39" t="s">
        <v>18</v>
      </c>
      <c r="E68" s="96">
        <v>0</v>
      </c>
    </row>
    <row r="69" spans="1:5" ht="13.5">
      <c r="A69" s="77" t="s">
        <v>19</v>
      </c>
      <c r="B69" s="38"/>
      <c r="C69" s="38"/>
      <c r="D69" s="82" t="s">
        <v>20</v>
      </c>
      <c r="E69" s="96">
        <f>E70+E72+E76+E74+E78+E81+E82+E80+E75+E83+E84</f>
        <v>7819.910000000001</v>
      </c>
    </row>
    <row r="70" spans="1:5" ht="27">
      <c r="A70" s="30" t="s">
        <v>81</v>
      </c>
      <c r="B70" s="32" t="s">
        <v>140</v>
      </c>
      <c r="C70" s="16"/>
      <c r="D70" s="41"/>
      <c r="E70" s="99">
        <f>E71</f>
        <v>2177</v>
      </c>
    </row>
    <row r="71" spans="1:5" ht="27.75" customHeight="1">
      <c r="A71" s="73" t="s">
        <v>1</v>
      </c>
      <c r="B71" s="32" t="s">
        <v>140</v>
      </c>
      <c r="C71" s="16" t="s">
        <v>2</v>
      </c>
      <c r="D71" s="41" t="s">
        <v>20</v>
      </c>
      <c r="E71" s="99">
        <v>2177</v>
      </c>
    </row>
    <row r="72" spans="1:5" ht="29.25" customHeight="1">
      <c r="A72" s="30" t="s">
        <v>96</v>
      </c>
      <c r="B72" s="32" t="s">
        <v>141</v>
      </c>
      <c r="C72" s="16"/>
      <c r="D72" s="41"/>
      <c r="E72" s="99">
        <f>E73</f>
        <v>3142.04</v>
      </c>
    </row>
    <row r="73" spans="1:5" ht="29.25" customHeight="1">
      <c r="A73" s="73" t="s">
        <v>1</v>
      </c>
      <c r="B73" s="32" t="s">
        <v>141</v>
      </c>
      <c r="C73" s="16" t="s">
        <v>2</v>
      </c>
      <c r="D73" s="41" t="s">
        <v>20</v>
      </c>
      <c r="E73" s="99">
        <v>3142.04</v>
      </c>
    </row>
    <row r="74" spans="1:5" ht="36" customHeight="1">
      <c r="A74" s="30" t="s">
        <v>198</v>
      </c>
      <c r="B74" s="32" t="s">
        <v>190</v>
      </c>
      <c r="C74" s="16" t="s">
        <v>2</v>
      </c>
      <c r="D74" s="41" t="s">
        <v>20</v>
      </c>
      <c r="E74" s="99">
        <v>0</v>
      </c>
    </row>
    <row r="75" spans="1:5" ht="28.5" customHeight="1">
      <c r="A75" s="30" t="s">
        <v>213</v>
      </c>
      <c r="B75" s="32" t="s">
        <v>214</v>
      </c>
      <c r="C75" s="16" t="s">
        <v>2</v>
      </c>
      <c r="D75" s="41" t="s">
        <v>20</v>
      </c>
      <c r="E75" s="99">
        <v>0</v>
      </c>
    </row>
    <row r="76" spans="1:5" ht="40.5" customHeight="1">
      <c r="A76" s="31" t="s">
        <v>97</v>
      </c>
      <c r="B76" s="32" t="s">
        <v>142</v>
      </c>
      <c r="C76" s="16"/>
      <c r="D76" s="48"/>
      <c r="E76" s="99">
        <f>E77</f>
        <v>0</v>
      </c>
    </row>
    <row r="77" spans="1:5" ht="27.75" customHeight="1">
      <c r="A77" s="69" t="s">
        <v>1</v>
      </c>
      <c r="B77" s="32" t="s">
        <v>142</v>
      </c>
      <c r="C77" s="29" t="s">
        <v>2</v>
      </c>
      <c r="D77" s="39" t="s">
        <v>20</v>
      </c>
      <c r="E77" s="96">
        <v>0</v>
      </c>
    </row>
    <row r="78" spans="1:5" ht="27" customHeight="1">
      <c r="A78" s="70" t="s">
        <v>194</v>
      </c>
      <c r="B78" s="38" t="s">
        <v>195</v>
      </c>
      <c r="C78" s="29"/>
      <c r="D78" s="39"/>
      <c r="E78" s="96">
        <f>E79</f>
        <v>45.1</v>
      </c>
    </row>
    <row r="79" spans="1:5" ht="27" customHeight="1">
      <c r="A79" s="69" t="s">
        <v>1</v>
      </c>
      <c r="B79" s="38" t="s">
        <v>195</v>
      </c>
      <c r="C79" s="29" t="s">
        <v>2</v>
      </c>
      <c r="D79" s="39" t="s">
        <v>20</v>
      </c>
      <c r="E79" s="96">
        <v>45.1</v>
      </c>
    </row>
    <row r="80" spans="1:5" ht="57" customHeight="1">
      <c r="A80" s="70" t="s">
        <v>211</v>
      </c>
      <c r="B80" s="38" t="s">
        <v>212</v>
      </c>
      <c r="C80" s="29" t="s">
        <v>2</v>
      </c>
      <c r="D80" s="39" t="s">
        <v>20</v>
      </c>
      <c r="E80" s="96">
        <v>450.5</v>
      </c>
    </row>
    <row r="81" spans="1:5" ht="27" customHeight="1">
      <c r="A81" s="70" t="s">
        <v>199</v>
      </c>
      <c r="B81" s="38" t="s">
        <v>200</v>
      </c>
      <c r="C81" s="29" t="s">
        <v>2</v>
      </c>
      <c r="D81" s="39" t="s">
        <v>20</v>
      </c>
      <c r="E81" s="96">
        <v>100.1</v>
      </c>
    </row>
    <row r="82" spans="1:5" ht="20.25" customHeight="1">
      <c r="A82" s="70" t="s">
        <v>201</v>
      </c>
      <c r="B82" s="38" t="s">
        <v>202</v>
      </c>
      <c r="C82" s="29" t="s">
        <v>2</v>
      </c>
      <c r="D82" s="39" t="s">
        <v>20</v>
      </c>
      <c r="E82" s="96">
        <v>233.3</v>
      </c>
    </row>
    <row r="83" spans="1:5" ht="45" customHeight="1">
      <c r="A83" s="70" t="s">
        <v>215</v>
      </c>
      <c r="B83" s="38" t="s">
        <v>216</v>
      </c>
      <c r="C83" s="29" t="s">
        <v>2</v>
      </c>
      <c r="D83" s="39" t="s">
        <v>20</v>
      </c>
      <c r="E83" s="96">
        <v>1050</v>
      </c>
    </row>
    <row r="84" spans="1:5" ht="30.75" customHeight="1">
      <c r="A84" s="70" t="s">
        <v>232</v>
      </c>
      <c r="B84" s="38" t="s">
        <v>233</v>
      </c>
      <c r="C84" s="29" t="s">
        <v>2</v>
      </c>
      <c r="D84" s="39" t="s">
        <v>20</v>
      </c>
      <c r="E84" s="96">
        <v>621.87</v>
      </c>
    </row>
    <row r="85" spans="1:5" ht="54.75" customHeight="1">
      <c r="A85" s="76" t="s">
        <v>144</v>
      </c>
      <c r="B85" s="61"/>
      <c r="C85" s="61"/>
      <c r="D85" s="83" t="s">
        <v>15</v>
      </c>
      <c r="E85" s="96">
        <f>E86</f>
        <v>7651.49</v>
      </c>
    </row>
    <row r="86" spans="1:5" ht="26.25" customHeight="1">
      <c r="A86" s="30" t="s">
        <v>40</v>
      </c>
      <c r="B86" s="29" t="s">
        <v>145</v>
      </c>
      <c r="C86" s="33"/>
      <c r="D86" s="39"/>
      <c r="E86" s="96">
        <f>E87+E89+E88+E90</f>
        <v>7651.49</v>
      </c>
    </row>
    <row r="87" spans="1:6" ht="30" customHeight="1">
      <c r="A87" s="73" t="s">
        <v>41</v>
      </c>
      <c r="B87" s="29" t="s">
        <v>145</v>
      </c>
      <c r="C87" s="29" t="s">
        <v>42</v>
      </c>
      <c r="D87" s="34" t="s">
        <v>15</v>
      </c>
      <c r="E87" s="96">
        <v>4047</v>
      </c>
      <c r="F87" s="62"/>
    </row>
    <row r="88" spans="1:6" ht="44.25" customHeight="1">
      <c r="A88" s="73" t="s">
        <v>146</v>
      </c>
      <c r="B88" s="29" t="s">
        <v>145</v>
      </c>
      <c r="C88" s="29" t="s">
        <v>147</v>
      </c>
      <c r="D88" s="34" t="s">
        <v>15</v>
      </c>
      <c r="E88" s="96">
        <v>1222</v>
      </c>
      <c r="F88" s="62"/>
    </row>
    <row r="89" spans="1:5" ht="30.75" customHeight="1">
      <c r="A89" s="73" t="s">
        <v>1</v>
      </c>
      <c r="B89" s="29" t="s">
        <v>145</v>
      </c>
      <c r="C89" s="29" t="s">
        <v>2</v>
      </c>
      <c r="D89" s="34" t="s">
        <v>15</v>
      </c>
      <c r="E89" s="96">
        <v>2379.49</v>
      </c>
    </row>
    <row r="90" spans="1:5" ht="21.75" customHeight="1">
      <c r="A90" s="76" t="s">
        <v>87</v>
      </c>
      <c r="B90" s="29" t="s">
        <v>145</v>
      </c>
      <c r="C90" s="29" t="s">
        <v>148</v>
      </c>
      <c r="D90" s="34" t="s">
        <v>15</v>
      </c>
      <c r="E90" s="96">
        <v>3</v>
      </c>
    </row>
    <row r="91" spans="1:5" ht="30.75">
      <c r="A91" s="72" t="s">
        <v>77</v>
      </c>
      <c r="B91" s="35" t="s">
        <v>152</v>
      </c>
      <c r="C91" s="35"/>
      <c r="D91" s="36"/>
      <c r="E91" s="94">
        <f>E92</f>
        <v>11245.4</v>
      </c>
    </row>
    <row r="92" spans="1:5" ht="20.25" customHeight="1">
      <c r="A92" s="70" t="s">
        <v>6</v>
      </c>
      <c r="B92" s="38"/>
      <c r="C92" s="38"/>
      <c r="D92" s="82" t="s">
        <v>7</v>
      </c>
      <c r="E92" s="96">
        <f>E93+E97+E99+E101+E96</f>
        <v>11245.4</v>
      </c>
    </row>
    <row r="93" spans="1:5" ht="27" customHeight="1">
      <c r="A93" s="27" t="s">
        <v>98</v>
      </c>
      <c r="B93" s="38" t="s">
        <v>149</v>
      </c>
      <c r="C93" s="38"/>
      <c r="D93" s="39"/>
      <c r="E93" s="96">
        <f>E94+E95</f>
        <v>1256.8</v>
      </c>
    </row>
    <row r="94" spans="1:5" ht="18" customHeight="1">
      <c r="A94" s="73" t="s">
        <v>1</v>
      </c>
      <c r="B94" s="38" t="s">
        <v>149</v>
      </c>
      <c r="C94" s="38">
        <v>244</v>
      </c>
      <c r="D94" s="40" t="s">
        <v>7</v>
      </c>
      <c r="E94" s="96">
        <v>675.8</v>
      </c>
    </row>
    <row r="95" spans="1:5" ht="23.25" customHeight="1">
      <c r="A95" s="70" t="s">
        <v>43</v>
      </c>
      <c r="B95" s="38" t="s">
        <v>149</v>
      </c>
      <c r="C95" s="38">
        <v>612</v>
      </c>
      <c r="D95" s="40" t="s">
        <v>7</v>
      </c>
      <c r="E95" s="96">
        <v>581</v>
      </c>
    </row>
    <row r="96" spans="1:5" ht="42" customHeight="1">
      <c r="A96" s="70" t="s">
        <v>215</v>
      </c>
      <c r="B96" s="38" t="s">
        <v>219</v>
      </c>
      <c r="C96" s="38">
        <v>612</v>
      </c>
      <c r="D96" s="40" t="s">
        <v>7</v>
      </c>
      <c r="E96" s="96">
        <v>0</v>
      </c>
    </row>
    <row r="97" spans="1:5" ht="31.5" customHeight="1">
      <c r="A97" s="70" t="s">
        <v>44</v>
      </c>
      <c r="B97" s="16" t="s">
        <v>150</v>
      </c>
      <c r="C97" s="68"/>
      <c r="D97" s="40"/>
      <c r="E97" s="96">
        <f>E98</f>
        <v>9316.7</v>
      </c>
    </row>
    <row r="98" spans="1:5" ht="43.5" customHeight="1">
      <c r="A98" s="30" t="s">
        <v>45</v>
      </c>
      <c r="B98" s="16" t="s">
        <v>150</v>
      </c>
      <c r="C98" s="16" t="s">
        <v>29</v>
      </c>
      <c r="D98" s="41" t="s">
        <v>7</v>
      </c>
      <c r="E98" s="99">
        <v>9316.7</v>
      </c>
    </row>
    <row r="99" spans="1:5" ht="27" customHeight="1">
      <c r="A99" s="30" t="s">
        <v>46</v>
      </c>
      <c r="B99" s="16" t="s">
        <v>151</v>
      </c>
      <c r="C99" s="16"/>
      <c r="D99" s="41"/>
      <c r="E99" s="99">
        <f>E100</f>
        <v>459.9</v>
      </c>
    </row>
    <row r="100" spans="1:5" ht="54" customHeight="1">
      <c r="A100" s="30" t="s">
        <v>45</v>
      </c>
      <c r="B100" s="16" t="s">
        <v>151</v>
      </c>
      <c r="C100" s="16" t="s">
        <v>29</v>
      </c>
      <c r="D100" s="41" t="s">
        <v>7</v>
      </c>
      <c r="E100" s="99">
        <v>459.9</v>
      </c>
    </row>
    <row r="101" spans="1:5" ht="36.75" customHeight="1">
      <c r="A101" s="30" t="s">
        <v>217</v>
      </c>
      <c r="B101" s="16" t="s">
        <v>218</v>
      </c>
      <c r="C101" s="16" t="s">
        <v>29</v>
      </c>
      <c r="D101" s="41" t="s">
        <v>7</v>
      </c>
      <c r="E101" s="99">
        <v>212</v>
      </c>
    </row>
    <row r="102" spans="1:5" ht="45.75" customHeight="1">
      <c r="A102" s="71" t="s">
        <v>78</v>
      </c>
      <c r="B102" s="42" t="s">
        <v>153</v>
      </c>
      <c r="C102" s="42"/>
      <c r="D102" s="35"/>
      <c r="E102" s="94">
        <f>E103+E109</f>
        <v>3123.76</v>
      </c>
    </row>
    <row r="103" spans="1:5" ht="21" customHeight="1">
      <c r="A103" s="30" t="s">
        <v>99</v>
      </c>
      <c r="B103" s="16"/>
      <c r="C103" s="16"/>
      <c r="D103" s="84" t="s">
        <v>14</v>
      </c>
      <c r="E103" s="99">
        <f>E104+E107</f>
        <v>598.71</v>
      </c>
    </row>
    <row r="104" spans="1:5" ht="41.25" customHeight="1">
      <c r="A104" s="30" t="s">
        <v>47</v>
      </c>
      <c r="B104" s="16" t="s">
        <v>154</v>
      </c>
      <c r="C104" s="16"/>
      <c r="D104" s="41"/>
      <c r="E104" s="99">
        <f>E105+E106</f>
        <v>491.27</v>
      </c>
    </row>
    <row r="105" spans="1:6" ht="18" customHeight="1">
      <c r="A105" s="73" t="s">
        <v>191</v>
      </c>
      <c r="B105" s="16" t="s">
        <v>154</v>
      </c>
      <c r="C105" s="16" t="s">
        <v>42</v>
      </c>
      <c r="D105" s="41" t="s">
        <v>14</v>
      </c>
      <c r="E105" s="99">
        <v>377.27</v>
      </c>
      <c r="F105" s="37"/>
    </row>
    <row r="106" spans="1:6" ht="55.5" customHeight="1">
      <c r="A106" s="73" t="s">
        <v>146</v>
      </c>
      <c r="B106" s="16" t="s">
        <v>154</v>
      </c>
      <c r="C106" s="16" t="s">
        <v>147</v>
      </c>
      <c r="D106" s="41" t="s">
        <v>14</v>
      </c>
      <c r="E106" s="99">
        <v>114</v>
      </c>
      <c r="F106" s="37"/>
    </row>
    <row r="107" spans="1:5" ht="21" customHeight="1">
      <c r="A107" s="27" t="s">
        <v>4</v>
      </c>
      <c r="B107" s="38" t="s">
        <v>156</v>
      </c>
      <c r="C107" s="38"/>
      <c r="D107" s="39"/>
      <c r="E107" s="96">
        <f>E108</f>
        <v>107.44</v>
      </c>
    </row>
    <row r="108" spans="1:5" ht="27.75" customHeight="1">
      <c r="A108" s="69" t="s">
        <v>1</v>
      </c>
      <c r="B108" s="38" t="s">
        <v>156</v>
      </c>
      <c r="C108" s="38">
        <v>244</v>
      </c>
      <c r="D108" s="39" t="s">
        <v>14</v>
      </c>
      <c r="E108" s="96">
        <v>107.44</v>
      </c>
    </row>
    <row r="109" spans="1:5" ht="18" customHeight="1">
      <c r="A109" s="69" t="s">
        <v>100</v>
      </c>
      <c r="B109" s="38"/>
      <c r="C109" s="60"/>
      <c r="D109" s="82" t="s">
        <v>25</v>
      </c>
      <c r="E109" s="96">
        <f>E111+E112+E113</f>
        <v>2525.05</v>
      </c>
    </row>
    <row r="110" spans="1:5" ht="30.75" customHeight="1">
      <c r="A110" s="69" t="s">
        <v>101</v>
      </c>
      <c r="B110" s="38" t="s">
        <v>157</v>
      </c>
      <c r="C110" s="38"/>
      <c r="D110" s="39"/>
      <c r="E110" s="96">
        <f>E111</f>
        <v>1329.35</v>
      </c>
    </row>
    <row r="111" spans="1:5" ht="30.75" customHeight="1">
      <c r="A111" s="69" t="s">
        <v>1</v>
      </c>
      <c r="B111" s="38" t="s">
        <v>157</v>
      </c>
      <c r="C111" s="38">
        <v>244</v>
      </c>
      <c r="D111" s="39" t="s">
        <v>25</v>
      </c>
      <c r="E111" s="96">
        <v>1329.35</v>
      </c>
    </row>
    <row r="112" spans="1:5" ht="30.75" customHeight="1">
      <c r="A112" s="30" t="s">
        <v>198</v>
      </c>
      <c r="B112" s="32" t="s">
        <v>226</v>
      </c>
      <c r="C112" s="16" t="s">
        <v>2</v>
      </c>
      <c r="D112" s="41" t="s">
        <v>25</v>
      </c>
      <c r="E112" s="99">
        <v>108.7</v>
      </c>
    </row>
    <row r="113" spans="1:5" ht="30.75" customHeight="1">
      <c r="A113" s="30" t="s">
        <v>213</v>
      </c>
      <c r="B113" s="32" t="s">
        <v>227</v>
      </c>
      <c r="C113" s="16" t="s">
        <v>2</v>
      </c>
      <c r="D113" s="41" t="s">
        <v>25</v>
      </c>
      <c r="E113" s="99">
        <v>1087</v>
      </c>
    </row>
    <row r="114" spans="1:5" ht="45.75" customHeight="1">
      <c r="A114" s="71" t="s">
        <v>235</v>
      </c>
      <c r="B114" s="42" t="s">
        <v>234</v>
      </c>
      <c r="C114" s="42"/>
      <c r="D114" s="35"/>
      <c r="E114" s="94">
        <f>E115</f>
        <v>500</v>
      </c>
    </row>
    <row r="115" spans="1:5" ht="22.5" customHeight="1">
      <c r="A115" s="77" t="s">
        <v>19</v>
      </c>
      <c r="B115" s="38"/>
      <c r="C115" s="38"/>
      <c r="D115" s="82" t="s">
        <v>20</v>
      </c>
      <c r="E115" s="100">
        <f>E116</f>
        <v>500</v>
      </c>
    </row>
    <row r="116" spans="1:5" ht="39.75" customHeight="1">
      <c r="A116" s="31" t="s">
        <v>97</v>
      </c>
      <c r="B116" s="32" t="s">
        <v>237</v>
      </c>
      <c r="C116" s="16"/>
      <c r="D116" s="48"/>
      <c r="E116" s="100">
        <f>E117</f>
        <v>500</v>
      </c>
    </row>
    <row r="117" spans="1:5" ht="34.5" customHeight="1">
      <c r="A117" s="69" t="s">
        <v>1</v>
      </c>
      <c r="B117" s="32" t="s">
        <v>237</v>
      </c>
      <c r="C117" s="29" t="s">
        <v>2</v>
      </c>
      <c r="D117" s="39" t="s">
        <v>20</v>
      </c>
      <c r="E117" s="100">
        <v>500</v>
      </c>
    </row>
    <row r="118" spans="1:5" s="17" customFormat="1" ht="27.75" customHeight="1">
      <c r="A118" s="63" t="s">
        <v>80</v>
      </c>
      <c r="B118" s="64" t="s">
        <v>159</v>
      </c>
      <c r="C118" s="64"/>
      <c r="D118" s="65"/>
      <c r="E118" s="101">
        <f>E119+E171+E176</f>
        <v>16609.65</v>
      </c>
    </row>
    <row r="119" spans="1:5" s="17" customFormat="1" ht="21.75" customHeight="1">
      <c r="A119" s="87" t="s">
        <v>102</v>
      </c>
      <c r="B119" s="85"/>
      <c r="C119" s="85"/>
      <c r="D119" s="86" t="s">
        <v>103</v>
      </c>
      <c r="E119" s="102">
        <f>E120+E123+E142+E145</f>
        <v>15712.630000000001</v>
      </c>
    </row>
    <row r="120" spans="1:5" s="17" customFormat="1" ht="55.5" customHeight="1">
      <c r="A120" s="53" t="s">
        <v>50</v>
      </c>
      <c r="B120" s="85"/>
      <c r="C120" s="85"/>
      <c r="D120" s="86" t="s">
        <v>51</v>
      </c>
      <c r="E120" s="102">
        <f>E121</f>
        <v>200</v>
      </c>
    </row>
    <row r="121" spans="1:5" s="17" customFormat="1" ht="30" customHeight="1">
      <c r="A121" s="13" t="s">
        <v>84</v>
      </c>
      <c r="B121" s="51" t="s">
        <v>158</v>
      </c>
      <c r="C121" s="51"/>
      <c r="D121" s="52"/>
      <c r="E121" s="103">
        <f>E122</f>
        <v>200</v>
      </c>
    </row>
    <row r="122" spans="1:5" s="17" customFormat="1" ht="57" customHeight="1">
      <c r="A122" s="13" t="s">
        <v>48</v>
      </c>
      <c r="B122" s="51" t="s">
        <v>158</v>
      </c>
      <c r="C122" s="51">
        <v>123</v>
      </c>
      <c r="D122" s="52" t="s">
        <v>51</v>
      </c>
      <c r="E122" s="103">
        <v>200</v>
      </c>
    </row>
    <row r="123" spans="1:5" s="17" customFormat="1" ht="57" customHeight="1">
      <c r="A123" s="13" t="s">
        <v>53</v>
      </c>
      <c r="B123" s="51"/>
      <c r="C123" s="51"/>
      <c r="D123" s="88" t="s">
        <v>54</v>
      </c>
      <c r="E123" s="103">
        <f>E124+E127+E135+E138</f>
        <v>12749.820000000002</v>
      </c>
    </row>
    <row r="124" spans="1:5" s="17" customFormat="1" ht="43.5" customHeight="1">
      <c r="A124" s="15" t="s">
        <v>104</v>
      </c>
      <c r="B124" s="22" t="s">
        <v>160</v>
      </c>
      <c r="C124" s="50"/>
      <c r="D124" s="24"/>
      <c r="E124" s="104">
        <f>E125+E126</f>
        <v>7056.45</v>
      </c>
    </row>
    <row r="125" spans="1:5" s="17" customFormat="1" ht="41.25">
      <c r="A125" s="13" t="s">
        <v>52</v>
      </c>
      <c r="B125" s="22" t="s">
        <v>160</v>
      </c>
      <c r="C125" s="51">
        <v>121</v>
      </c>
      <c r="D125" s="52" t="s">
        <v>54</v>
      </c>
      <c r="E125" s="103">
        <v>5419.7</v>
      </c>
    </row>
    <row r="126" spans="1:5" s="17" customFormat="1" ht="54.75">
      <c r="A126" s="13" t="s">
        <v>155</v>
      </c>
      <c r="B126" s="22" t="s">
        <v>160</v>
      </c>
      <c r="C126" s="51">
        <v>129</v>
      </c>
      <c r="D126" s="52" t="s">
        <v>54</v>
      </c>
      <c r="E126" s="103">
        <v>1636.75</v>
      </c>
    </row>
    <row r="127" spans="1:5" s="17" customFormat="1" ht="54.75">
      <c r="A127" s="28" t="s">
        <v>105</v>
      </c>
      <c r="B127" s="22" t="s">
        <v>161</v>
      </c>
      <c r="C127" s="22"/>
      <c r="D127" s="24"/>
      <c r="E127" s="104">
        <f>E128+E130+E131+E133+E134+E129+E132</f>
        <v>3662.84</v>
      </c>
    </row>
    <row r="128" spans="1:5" ht="41.25">
      <c r="A128" s="13" t="s">
        <v>52</v>
      </c>
      <c r="B128" s="22" t="s">
        <v>161</v>
      </c>
      <c r="C128" s="51">
        <v>121</v>
      </c>
      <c r="D128" s="52" t="s">
        <v>54</v>
      </c>
      <c r="E128" s="103">
        <v>768.9</v>
      </c>
    </row>
    <row r="129" spans="1:5" ht="39">
      <c r="A129" s="92" t="s">
        <v>155</v>
      </c>
      <c r="B129" s="22" t="s">
        <v>161</v>
      </c>
      <c r="C129" s="51">
        <v>129</v>
      </c>
      <c r="D129" s="52" t="s">
        <v>54</v>
      </c>
      <c r="E129" s="103">
        <v>232.2</v>
      </c>
    </row>
    <row r="130" spans="1:5" ht="27">
      <c r="A130" s="53" t="s">
        <v>88</v>
      </c>
      <c r="B130" s="22" t="s">
        <v>161</v>
      </c>
      <c r="C130" s="51">
        <v>122</v>
      </c>
      <c r="D130" s="52" t="s">
        <v>54</v>
      </c>
      <c r="E130" s="103">
        <v>6.81</v>
      </c>
    </row>
    <row r="131" spans="1:5" ht="29.25" customHeight="1">
      <c r="A131" s="13" t="s">
        <v>1</v>
      </c>
      <c r="B131" s="22" t="s">
        <v>161</v>
      </c>
      <c r="C131" s="51">
        <v>244</v>
      </c>
      <c r="D131" s="52" t="s">
        <v>54</v>
      </c>
      <c r="E131" s="103">
        <v>2613.61</v>
      </c>
    </row>
    <row r="132" spans="1:5" ht="39" customHeight="1">
      <c r="A132" s="110" t="s">
        <v>238</v>
      </c>
      <c r="B132" s="22" t="s">
        <v>161</v>
      </c>
      <c r="C132" s="51">
        <v>831</v>
      </c>
      <c r="D132" s="52" t="s">
        <v>54</v>
      </c>
      <c r="E132" s="103">
        <v>10</v>
      </c>
    </row>
    <row r="133" spans="1:5" ht="13.5">
      <c r="A133" s="13" t="s">
        <v>87</v>
      </c>
      <c r="B133" s="22" t="s">
        <v>161</v>
      </c>
      <c r="C133" s="51">
        <v>852</v>
      </c>
      <c r="D133" s="52" t="s">
        <v>54</v>
      </c>
      <c r="E133" s="103">
        <v>6.94</v>
      </c>
    </row>
    <row r="134" spans="1:5" ht="13.5">
      <c r="A134" s="13" t="s">
        <v>86</v>
      </c>
      <c r="B134" s="22" t="s">
        <v>161</v>
      </c>
      <c r="C134" s="51">
        <v>853</v>
      </c>
      <c r="D134" s="52" t="s">
        <v>54</v>
      </c>
      <c r="E134" s="103">
        <v>24.38</v>
      </c>
    </row>
    <row r="135" spans="1:5" ht="26.25">
      <c r="A135" s="15" t="s">
        <v>106</v>
      </c>
      <c r="B135" s="22" t="s">
        <v>162</v>
      </c>
      <c r="C135" s="22"/>
      <c r="D135" s="24"/>
      <c r="E135" s="104">
        <f>E136+E137</f>
        <v>1469.75</v>
      </c>
    </row>
    <row r="136" spans="1:5" ht="41.25">
      <c r="A136" s="13" t="s">
        <v>52</v>
      </c>
      <c r="B136" s="22" t="s">
        <v>162</v>
      </c>
      <c r="C136" s="51">
        <v>121</v>
      </c>
      <c r="D136" s="52" t="s">
        <v>54</v>
      </c>
      <c r="E136" s="103">
        <v>1128.8</v>
      </c>
    </row>
    <row r="137" spans="1:5" ht="54.75">
      <c r="A137" s="13" t="s">
        <v>155</v>
      </c>
      <c r="B137" s="22" t="s">
        <v>162</v>
      </c>
      <c r="C137" s="51">
        <v>129</v>
      </c>
      <c r="D137" s="52" t="s">
        <v>54</v>
      </c>
      <c r="E137" s="103">
        <v>340.95</v>
      </c>
    </row>
    <row r="138" spans="1:5" ht="69">
      <c r="A138" s="28" t="s">
        <v>114</v>
      </c>
      <c r="B138" s="91" t="s">
        <v>192</v>
      </c>
      <c r="C138" s="22"/>
      <c r="D138" s="24"/>
      <c r="E138" s="104">
        <f>E139+E140+E141</f>
        <v>560.78</v>
      </c>
    </row>
    <row r="139" spans="1:5" ht="33.75" customHeight="1">
      <c r="A139" s="13" t="s">
        <v>1</v>
      </c>
      <c r="B139" s="22" t="s">
        <v>171</v>
      </c>
      <c r="C139" s="22">
        <v>244</v>
      </c>
      <c r="D139" s="24" t="s">
        <v>54</v>
      </c>
      <c r="E139" s="104">
        <v>36.18</v>
      </c>
    </row>
    <row r="140" spans="1:5" ht="41.25">
      <c r="A140" s="13" t="s">
        <v>52</v>
      </c>
      <c r="B140" s="22" t="s">
        <v>193</v>
      </c>
      <c r="C140" s="22">
        <v>121</v>
      </c>
      <c r="D140" s="24" t="s">
        <v>54</v>
      </c>
      <c r="E140" s="104">
        <v>402.9</v>
      </c>
    </row>
    <row r="141" spans="1:5" ht="54.75">
      <c r="A141" s="13" t="s">
        <v>155</v>
      </c>
      <c r="B141" s="22" t="s">
        <v>193</v>
      </c>
      <c r="C141" s="22">
        <v>129</v>
      </c>
      <c r="D141" s="24" t="s">
        <v>54</v>
      </c>
      <c r="E141" s="104">
        <v>121.7</v>
      </c>
    </row>
    <row r="142" spans="1:5" ht="13.5">
      <c r="A142" s="28" t="s">
        <v>61</v>
      </c>
      <c r="B142" s="22"/>
      <c r="C142" s="22"/>
      <c r="D142" s="89" t="s">
        <v>63</v>
      </c>
      <c r="E142" s="104">
        <f>E143</f>
        <v>100</v>
      </c>
    </row>
    <row r="143" spans="1:5" ht="13.5">
      <c r="A143" s="28" t="s">
        <v>61</v>
      </c>
      <c r="B143" s="22" t="s">
        <v>163</v>
      </c>
      <c r="C143" s="22"/>
      <c r="D143" s="24"/>
      <c r="E143" s="104">
        <f>E144</f>
        <v>100</v>
      </c>
    </row>
    <row r="144" spans="1:5" ht="13.5">
      <c r="A144" s="28" t="s">
        <v>62</v>
      </c>
      <c r="B144" s="22" t="s">
        <v>163</v>
      </c>
      <c r="C144" s="22">
        <v>870</v>
      </c>
      <c r="D144" s="24" t="s">
        <v>63</v>
      </c>
      <c r="E144" s="104">
        <v>100</v>
      </c>
    </row>
    <row r="145" spans="1:5" ht="13.5">
      <c r="A145" s="13" t="s">
        <v>55</v>
      </c>
      <c r="B145" s="22"/>
      <c r="C145" s="22"/>
      <c r="D145" s="89" t="s">
        <v>56</v>
      </c>
      <c r="E145" s="104">
        <f>E154+E156+E159+E161+E163+E165+E168+E158+E146+E170</f>
        <v>2662.81</v>
      </c>
    </row>
    <row r="146" spans="1:5" ht="13.5">
      <c r="A146" s="27" t="s">
        <v>107</v>
      </c>
      <c r="B146" s="22" t="s">
        <v>164</v>
      </c>
      <c r="C146" s="50">
        <v>540</v>
      </c>
      <c r="D146" s="24" t="s">
        <v>56</v>
      </c>
      <c r="E146" s="104">
        <f>E147+E148+E149+E150+E151+E152+E153</f>
        <v>497.00999999999993</v>
      </c>
    </row>
    <row r="147" spans="1:5" ht="27">
      <c r="A147" s="49" t="s">
        <v>108</v>
      </c>
      <c r="B147" s="22" t="s">
        <v>165</v>
      </c>
      <c r="C147" s="22">
        <v>540</v>
      </c>
      <c r="D147" s="24" t="s">
        <v>56</v>
      </c>
      <c r="E147" s="104">
        <v>139.97</v>
      </c>
    </row>
    <row r="148" spans="1:5" ht="41.25">
      <c r="A148" s="49" t="s">
        <v>109</v>
      </c>
      <c r="B148" s="22" t="s">
        <v>166</v>
      </c>
      <c r="C148" s="22">
        <v>540</v>
      </c>
      <c r="D148" s="24" t="s">
        <v>56</v>
      </c>
      <c r="E148" s="104">
        <v>70.8</v>
      </c>
    </row>
    <row r="149" spans="1:5" ht="27">
      <c r="A149" s="49" t="s">
        <v>110</v>
      </c>
      <c r="B149" s="22" t="s">
        <v>167</v>
      </c>
      <c r="C149" s="22">
        <v>540</v>
      </c>
      <c r="D149" s="24" t="s">
        <v>56</v>
      </c>
      <c r="E149" s="104">
        <v>41</v>
      </c>
    </row>
    <row r="150" spans="1:5" ht="41.25">
      <c r="A150" s="49" t="s">
        <v>111</v>
      </c>
      <c r="B150" s="22" t="s">
        <v>168</v>
      </c>
      <c r="C150" s="22">
        <v>540</v>
      </c>
      <c r="D150" s="24" t="s">
        <v>56</v>
      </c>
      <c r="E150" s="104">
        <v>38.99</v>
      </c>
    </row>
    <row r="151" spans="1:5" ht="41.25">
      <c r="A151" s="49" t="s">
        <v>112</v>
      </c>
      <c r="B151" s="22" t="s">
        <v>169</v>
      </c>
      <c r="C151" s="22">
        <v>540</v>
      </c>
      <c r="D151" s="24" t="s">
        <v>56</v>
      </c>
      <c r="E151" s="104">
        <v>54.7</v>
      </c>
    </row>
    <row r="152" spans="1:5" ht="41.25">
      <c r="A152" s="49" t="s">
        <v>113</v>
      </c>
      <c r="B152" s="22" t="s">
        <v>170</v>
      </c>
      <c r="C152" s="22">
        <v>540</v>
      </c>
      <c r="D152" s="24" t="s">
        <v>56</v>
      </c>
      <c r="E152" s="104">
        <v>113.35</v>
      </c>
    </row>
    <row r="153" spans="1:5" ht="54.75">
      <c r="A153" s="49" t="s">
        <v>224</v>
      </c>
      <c r="B153" s="22" t="s">
        <v>225</v>
      </c>
      <c r="C153" s="22">
        <v>540</v>
      </c>
      <c r="D153" s="24" t="s">
        <v>56</v>
      </c>
      <c r="E153" s="104">
        <v>38.2</v>
      </c>
    </row>
    <row r="154" spans="1:5" ht="41.25">
      <c r="A154" s="30" t="s">
        <v>115</v>
      </c>
      <c r="B154" s="51" t="s">
        <v>172</v>
      </c>
      <c r="C154" s="51"/>
      <c r="D154" s="25"/>
      <c r="E154" s="103">
        <f>E155</f>
        <v>90</v>
      </c>
    </row>
    <row r="155" spans="1:5" ht="36" customHeight="1">
      <c r="A155" s="13" t="s">
        <v>1</v>
      </c>
      <c r="B155" s="51" t="s">
        <v>172</v>
      </c>
      <c r="C155" s="51">
        <v>244</v>
      </c>
      <c r="D155" s="52" t="s">
        <v>56</v>
      </c>
      <c r="E155" s="103">
        <v>90</v>
      </c>
    </row>
    <row r="156" spans="1:5" ht="27">
      <c r="A156" s="30" t="s">
        <v>57</v>
      </c>
      <c r="B156" s="51" t="s">
        <v>173</v>
      </c>
      <c r="C156" s="51"/>
      <c r="D156" s="25"/>
      <c r="E156" s="103">
        <f>E157</f>
        <v>210.7</v>
      </c>
    </row>
    <row r="157" spans="1:5" ht="33" customHeight="1">
      <c r="A157" s="13" t="s">
        <v>1</v>
      </c>
      <c r="B157" s="51" t="s">
        <v>173</v>
      </c>
      <c r="C157" s="51">
        <v>244</v>
      </c>
      <c r="D157" s="25" t="s">
        <v>56</v>
      </c>
      <c r="E157" s="103">
        <v>210.7</v>
      </c>
    </row>
    <row r="158" spans="1:5" ht="21" customHeight="1">
      <c r="A158" s="13" t="s">
        <v>86</v>
      </c>
      <c r="B158" s="51" t="s">
        <v>173</v>
      </c>
      <c r="C158" s="51">
        <v>853</v>
      </c>
      <c r="D158" s="25" t="s">
        <v>56</v>
      </c>
      <c r="E158" s="103">
        <v>16.02</v>
      </c>
    </row>
    <row r="159" spans="1:5" ht="54.75">
      <c r="A159" s="13" t="s">
        <v>58</v>
      </c>
      <c r="B159" s="51" t="s">
        <v>174</v>
      </c>
      <c r="C159" s="51"/>
      <c r="D159" s="25"/>
      <c r="E159" s="103">
        <f>E160</f>
        <v>50</v>
      </c>
    </row>
    <row r="160" spans="1:5" ht="30" customHeight="1">
      <c r="A160" s="13" t="s">
        <v>1</v>
      </c>
      <c r="B160" s="51" t="s">
        <v>174</v>
      </c>
      <c r="C160" s="51">
        <v>244</v>
      </c>
      <c r="D160" s="25" t="s">
        <v>56</v>
      </c>
      <c r="E160" s="103">
        <v>50</v>
      </c>
    </row>
    <row r="161" spans="1:5" ht="27">
      <c r="A161" s="13" t="s">
        <v>59</v>
      </c>
      <c r="B161" s="51" t="s">
        <v>175</v>
      </c>
      <c r="C161" s="51"/>
      <c r="D161" s="25"/>
      <c r="E161" s="103">
        <f>E162</f>
        <v>60</v>
      </c>
    </row>
    <row r="162" spans="1:5" ht="27" customHeight="1">
      <c r="A162" s="13" t="s">
        <v>1</v>
      </c>
      <c r="B162" s="51" t="s">
        <v>175</v>
      </c>
      <c r="C162" s="51">
        <v>244</v>
      </c>
      <c r="D162" s="25" t="s">
        <v>56</v>
      </c>
      <c r="E162" s="103">
        <v>60</v>
      </c>
    </row>
    <row r="163" spans="1:5" ht="41.25">
      <c r="A163" s="13" t="s">
        <v>60</v>
      </c>
      <c r="B163" s="51" t="s">
        <v>176</v>
      </c>
      <c r="C163" s="51"/>
      <c r="D163" s="52"/>
      <c r="E163" s="103">
        <f>E164</f>
        <v>1044.6</v>
      </c>
    </row>
    <row r="164" spans="1:5" ht="26.25" customHeight="1">
      <c r="A164" s="13" t="s">
        <v>1</v>
      </c>
      <c r="B164" s="51" t="s">
        <v>176</v>
      </c>
      <c r="C164" s="51">
        <v>244</v>
      </c>
      <c r="D164" s="52" t="s">
        <v>56</v>
      </c>
      <c r="E164" s="103">
        <v>1044.6</v>
      </c>
    </row>
    <row r="165" spans="1:5" ht="42" customHeight="1">
      <c r="A165" s="13" t="s">
        <v>177</v>
      </c>
      <c r="B165" s="51" t="s">
        <v>181</v>
      </c>
      <c r="C165" s="51"/>
      <c r="D165" s="52"/>
      <c r="E165" s="103">
        <f>E166</f>
        <v>50</v>
      </c>
    </row>
    <row r="166" spans="1:5" ht="30" customHeight="1">
      <c r="A166" s="13" t="s">
        <v>1</v>
      </c>
      <c r="B166" s="51" t="s">
        <v>181</v>
      </c>
      <c r="C166" s="51">
        <v>244</v>
      </c>
      <c r="D166" s="52" t="s">
        <v>56</v>
      </c>
      <c r="E166" s="103">
        <v>50</v>
      </c>
    </row>
    <row r="167" spans="1:5" ht="42" customHeight="1">
      <c r="A167" s="13" t="s">
        <v>196</v>
      </c>
      <c r="B167" s="51" t="s">
        <v>197</v>
      </c>
      <c r="C167" s="51"/>
      <c r="D167" s="52"/>
      <c r="E167" s="103">
        <f>E168</f>
        <v>50</v>
      </c>
    </row>
    <row r="168" spans="1:5" ht="30" customHeight="1">
      <c r="A168" s="13" t="s">
        <v>1</v>
      </c>
      <c r="B168" s="51" t="s">
        <v>197</v>
      </c>
      <c r="C168" s="51">
        <v>244</v>
      </c>
      <c r="D168" s="52" t="s">
        <v>56</v>
      </c>
      <c r="E168" s="103">
        <v>50</v>
      </c>
    </row>
    <row r="169" spans="1:5" ht="42" customHeight="1">
      <c r="A169" s="13" t="s">
        <v>239</v>
      </c>
      <c r="B169" s="51" t="s">
        <v>240</v>
      </c>
      <c r="C169" s="51"/>
      <c r="D169" s="52"/>
      <c r="E169" s="103">
        <f>E170</f>
        <v>594.48</v>
      </c>
    </row>
    <row r="170" spans="1:5" ht="30" customHeight="1">
      <c r="A170" s="13" t="s">
        <v>1</v>
      </c>
      <c r="B170" s="51" t="s">
        <v>240</v>
      </c>
      <c r="C170" s="51">
        <v>244</v>
      </c>
      <c r="D170" s="52" t="s">
        <v>56</v>
      </c>
      <c r="E170" s="103">
        <v>594.48</v>
      </c>
    </row>
    <row r="171" spans="1:5" ht="13.5">
      <c r="A171" s="53" t="s">
        <v>64</v>
      </c>
      <c r="B171" s="22"/>
      <c r="C171" s="22"/>
      <c r="D171" s="89" t="s">
        <v>65</v>
      </c>
      <c r="E171" s="104">
        <f>E172+E174+E175</f>
        <v>233.7</v>
      </c>
    </row>
    <row r="172" spans="1:5" ht="40.5" customHeight="1">
      <c r="A172" s="49" t="s">
        <v>116</v>
      </c>
      <c r="B172" s="22" t="s">
        <v>178</v>
      </c>
      <c r="C172" s="22"/>
      <c r="D172" s="24"/>
      <c r="E172" s="104">
        <f>E173</f>
        <v>179.6</v>
      </c>
    </row>
    <row r="173" spans="1:5" ht="39" customHeight="1">
      <c r="A173" s="13" t="s">
        <v>52</v>
      </c>
      <c r="B173" s="22" t="s">
        <v>178</v>
      </c>
      <c r="C173" s="57">
        <v>121</v>
      </c>
      <c r="D173" s="58" t="s">
        <v>65</v>
      </c>
      <c r="E173" s="105">
        <v>179.6</v>
      </c>
    </row>
    <row r="174" spans="1:5" ht="44.25" customHeight="1">
      <c r="A174" s="13" t="s">
        <v>155</v>
      </c>
      <c r="B174" s="22" t="s">
        <v>178</v>
      </c>
      <c r="C174" s="57">
        <v>129</v>
      </c>
      <c r="D174" s="58" t="s">
        <v>65</v>
      </c>
      <c r="E174" s="105">
        <v>54.1</v>
      </c>
    </row>
    <row r="175" spans="1:5" ht="32.25" customHeight="1">
      <c r="A175" s="13" t="s">
        <v>1</v>
      </c>
      <c r="B175" s="22" t="s">
        <v>178</v>
      </c>
      <c r="C175" s="57">
        <v>244</v>
      </c>
      <c r="D175" s="58" t="s">
        <v>65</v>
      </c>
      <c r="E175" s="105">
        <v>0</v>
      </c>
    </row>
    <row r="176" spans="1:5" ht="13.5">
      <c r="A176" s="13" t="s">
        <v>117</v>
      </c>
      <c r="B176" s="57"/>
      <c r="C176" s="57"/>
      <c r="D176" s="90" t="s">
        <v>118</v>
      </c>
      <c r="E176" s="105">
        <f>E177+E180</f>
        <v>663.3199999999999</v>
      </c>
    </row>
    <row r="177" spans="1:5" ht="13.5">
      <c r="A177" s="59" t="s">
        <v>66</v>
      </c>
      <c r="B177" s="57"/>
      <c r="C177" s="57"/>
      <c r="D177" s="90" t="s">
        <v>67</v>
      </c>
      <c r="E177" s="105">
        <f>E179</f>
        <v>508.7</v>
      </c>
    </row>
    <row r="178" spans="1:5" ht="23.25" customHeight="1">
      <c r="A178" s="54" t="s">
        <v>119</v>
      </c>
      <c r="B178" s="57" t="s">
        <v>179</v>
      </c>
      <c r="C178" s="51"/>
      <c r="D178" s="52"/>
      <c r="E178" s="103">
        <f>E179</f>
        <v>508.7</v>
      </c>
    </row>
    <row r="179" spans="1:5" ht="26.25" customHeight="1">
      <c r="A179" s="55" t="s">
        <v>68</v>
      </c>
      <c r="B179" s="57" t="s">
        <v>179</v>
      </c>
      <c r="C179" s="51">
        <v>321</v>
      </c>
      <c r="D179" s="56" t="s">
        <v>67</v>
      </c>
      <c r="E179" s="103">
        <v>508.7</v>
      </c>
    </row>
    <row r="180" spans="1:5" ht="13.5">
      <c r="A180" s="49" t="s">
        <v>69</v>
      </c>
      <c r="B180" s="22"/>
      <c r="C180" s="22"/>
      <c r="D180" s="89" t="s">
        <v>70</v>
      </c>
      <c r="E180" s="104">
        <f>E181</f>
        <v>154.62</v>
      </c>
    </row>
    <row r="181" spans="1:5" ht="13.5">
      <c r="A181" s="28" t="s">
        <v>49</v>
      </c>
      <c r="B181" s="22" t="s">
        <v>180</v>
      </c>
      <c r="C181" s="22"/>
      <c r="D181" s="24"/>
      <c r="E181" s="104">
        <f>E182</f>
        <v>154.62</v>
      </c>
    </row>
    <row r="182" spans="1:5" ht="29.25" customHeight="1">
      <c r="A182" s="28" t="s">
        <v>1</v>
      </c>
      <c r="B182" s="22" t="s">
        <v>180</v>
      </c>
      <c r="C182" s="22">
        <v>244</v>
      </c>
      <c r="D182" s="24" t="s">
        <v>70</v>
      </c>
      <c r="E182" s="104">
        <v>154.62</v>
      </c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8" ht="33" customHeight="1"/>
    <row r="205" ht="31.5" customHeight="1"/>
    <row r="211" ht="29.25" customHeight="1"/>
    <row r="214" ht="33.75" customHeight="1">
      <c r="F214" s="20"/>
    </row>
    <row r="216" ht="33.75" customHeight="1"/>
    <row r="232" ht="20.25" customHeight="1"/>
  </sheetData>
  <sheetProtection/>
  <autoFilter ref="A9:E9"/>
  <mergeCells count="4">
    <mergeCell ref="A5:E5"/>
    <mergeCell ref="A6:E6"/>
    <mergeCell ref="C2:E2"/>
    <mergeCell ref="D1:E1"/>
  </mergeCells>
  <printOptions/>
  <pageMargins left="0.7874015748031497" right="0.3937007874015748" top="0" bottom="0" header="0" footer="0"/>
  <pageSetup fitToHeight="0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2017-12-15T14:30:35Z</cp:lastPrinted>
  <dcterms:created xsi:type="dcterms:W3CDTF">2002-03-11T10:22:12Z</dcterms:created>
  <dcterms:modified xsi:type="dcterms:W3CDTF">2017-12-15T14:32:00Z</dcterms:modified>
  <cp:category/>
  <cp:version/>
  <cp:contentType/>
  <cp:contentStatus/>
</cp:coreProperties>
</file>