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<sst xmlns="http://schemas.openxmlformats.org/spreadsheetml/2006/main" count="562" uniqueCount="258">
  <si>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</si>
  <si>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</si>
  <si>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</si>
  <si>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</si>
  <si>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</si>
  <si>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</si>
  <si>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</si>
  <si>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</si>
  <si>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</si>
  <si>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</si>
  <si>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</si>
  <si>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</si>
  <si>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</si>
  <si>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</si>
  <si>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</si>
  <si>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</si>
  <si>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</si>
  <si>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</si>
  <si>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</si>
  <si>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</si>
  <si>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</si>
  <si>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</si>
  <si>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</si>
  <si>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</si>
  <si>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</si>
  <si>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</si>
  <si>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</si>
  <si>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</si>
  <si>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</si>
  <si>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</si>
  <si>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</si>
  <si>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</si>
  <si>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</si>
  <si>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</si>
  <si>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</si>
  <si>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</si>
  <si>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</si>
  <si>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</si>
  <si>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</si>
  <si>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</si>
  <si>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</si>
  <si>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</si>
  <si>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</si>
  <si>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</si>
  <si>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</si>
  <si>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</si>
  <si>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</si>
  <si>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</si>
  <si>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</si>
  <si>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</si>
  <si>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</si>
  <si>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</si>
  <si>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</si>
  <si>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</si>
  <si>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</si>
  <si>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</si>
  <si>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</si>
  <si>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</si>
  <si>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0300</t>
  </si>
  <si>
    <t>Национальная экономика</t>
  </si>
  <si>
    <t>0400</t>
  </si>
  <si>
    <t>Дорожное хозяйство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</si>
  <si>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</si>
  <si>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</si>
  <si>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</si>
  <si>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</si>
  <si>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</si>
  <si>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</si>
  <si>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</si>
  <si>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</si>
  <si>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</si>
  <si>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</si>
  <si>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</si>
  <si>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</si>
  <si>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</si>
  <si>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</si>
  <si>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</si>
  <si>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</si>
  <si>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</si>
  <si>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</si>
  <si>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</si>
  <si>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</si>
  <si>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</si>
  <si>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</si>
  <si>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</si>
  <si>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</si>
  <si>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</si>
  <si>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</si>
  <si>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</si>
  <si>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</si>
  <si>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</si>
  <si>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</si>
  <si>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</si>
  <si>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</si>
  <si>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</si>
  <si>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</si>
  <si>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</si>
  <si>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</si>
  <si>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</si>
  <si>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</si>
  <si>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</si>
  <si>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</si>
  <si>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</si>
  <si>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</si>
  <si>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</si>
  <si>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</si>
  <si>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</si>
  <si>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</si>
  <si>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</si>
  <si>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</si>
  <si>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</si>
  <si>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</si>
  <si>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</si>
  <si>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</si>
  <si>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</si>
  <si>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</si>
  <si>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</si>
  <si>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</si>
  <si>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</si>
  <si>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</si>
  <si>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</si>
  <si>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</si>
  <si>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</si>
  <si>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</si>
  <si>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</si>
  <si>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</si>
  <si>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</si>
  <si>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</si>
  <si>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71 3 10 15390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</si>
  <si>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</si>
  <si>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</si>
  <si>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</si>
  <si>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</si>
  <si>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</si>
  <si>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</si>
  <si>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</si>
  <si>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</si>
  <si>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</si>
  <si>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</si>
  <si>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</si>
  <si>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</si>
  <si>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</si>
  <si>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</si>
  <si>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</si>
  <si>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</si>
  <si>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</si>
  <si>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</si>
  <si>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</si>
  <si>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</si>
  <si>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</si>
  <si>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</si>
  <si>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</si>
  <si>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</si>
  <si>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</si>
  <si>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</si>
  <si>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</si>
  <si>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</si>
  <si>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</si>
  <si>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</si>
  <si>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</si>
  <si>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</si>
  <si>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</si>
  <si>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</si>
  <si>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</si>
  <si>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</si>
  <si>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</si>
  <si>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</si>
  <si>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</si>
  <si>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</si>
  <si>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</si>
  <si>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</si>
  <si>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</si>
  <si>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</si>
  <si>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</si>
  <si>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</si>
  <si>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</si>
  <si>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</si>
  <si>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</si>
  <si>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</si>
  <si>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</si>
  <si>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</si>
  <si>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</si>
  <si>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</si>
  <si>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</si>
  <si>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</si>
  <si>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</si>
  <si>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</si>
  <si>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</si>
  <si>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</si>
  <si>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</si>
  <si>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</si>
  <si>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</si>
  <si>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</si>
  <si>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</si>
  <si>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</si>
  <si>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</si>
  <si>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</si>
  <si>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</si>
  <si>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</si>
  <si>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</si>
  <si>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</si>
  <si>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</si>
  <si>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</si>
  <si>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</si>
  <si>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</si>
  <si>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</si>
  <si>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</si>
  <si>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</si>
  <si>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</si>
  <si>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</si>
  <si>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</si>
  <si>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</si>
  <si>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</si>
  <si>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</si>
  <si>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</si>
  <si>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</si>
  <si>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</si>
  <si>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</si>
  <si>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</si>
  <si>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71 3 10 15620</t>
  </si>
  <si>
    <t>Субсидии на реализацию областного закона от 12.05.2015 № 42-оз</t>
  </si>
  <si>
    <t>Мероприятия на реализацию областного закона от 14.12.2012 №  95-оз "О содействии развитию на части территории муниципальных образований ЛО иных форм МСУ"</t>
  </si>
  <si>
    <t>71 3 10 70880</t>
  </si>
  <si>
    <t>Поддержка муниципальных образований по развитию общественной инфраструктуры муниципального значения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</si>
  <si>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</si>
  <si>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</si>
  <si>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</si>
  <si>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Бюджет на 2017 год, тыс.руб.</t>
  </si>
  <si>
    <t>Осуществление внутреннего финансового контроля в сфере закупок и бюджетных правоотношений</t>
  </si>
  <si>
    <t>62 9 00 13150</t>
  </si>
  <si>
    <t>71 5 10 S4390</t>
  </si>
  <si>
    <t>71 5 10 74390</t>
  </si>
  <si>
    <t>Подготовка и проведение мероприятий, посвященных Дню образования Ленинградской области</t>
  </si>
  <si>
    <t>71 3 10 72030</t>
  </si>
  <si>
    <t>Мероприятия по энергосбережению и повышению энергетической эффективности муниципальных объектов</t>
  </si>
  <si>
    <t>71 8 10 15530</t>
  </si>
  <si>
    <t>814</t>
  </si>
  <si>
    <t>Проведение мероприятий по обеспечению публикации муниципальных правовых актов и информированию населения о деятельности ОМСУ</t>
  </si>
  <si>
    <t>62 9 00 17110</t>
  </si>
  <si>
    <t>Исполнение судебных актов Российской Федерации и мировых соглашений по возмещению причиненного вреда</t>
  </si>
  <si>
    <t>831</t>
  </si>
  <si>
    <t>Мероприятия в области коммунального хозяйства в рамках подпрограммы МП СП"Социально-экономическое развитие СП ГМР"</t>
  </si>
  <si>
    <t>Вид расходов</t>
  </si>
  <si>
    <t>по разделам, подразделам, целевым статьям и видам расходов бюджетной классификации расходов за 2017 год</t>
  </si>
  <si>
    <t>Исполнение за 2017 год тыс.руб.</t>
  </si>
  <si>
    <r>
      <t xml:space="preserve">%       </t>
    </r>
    <r>
      <rPr>
        <b/>
        <sz val="8"/>
        <rFont val="Times New Roman"/>
        <family val="1"/>
      </rPr>
      <t>исполнения</t>
    </r>
  </si>
  <si>
    <t>Защита населения и территории от чрезвычайных ситуацмй природного и техногенного характера, гржданская оборона</t>
  </si>
  <si>
    <t>Приложение 5                                                        к Решению Совета депутатов Новосветского сельского поселения Гатчинского муниципального района                                       от ____ ________ 2018 года № ____</t>
  </si>
  <si>
    <t xml:space="preserve">                                 Ведомственная структура расходов бюджета</t>
  </si>
  <si>
    <t>5411,56</t>
  </si>
  <si>
    <t>1546,89</t>
  </si>
  <si>
    <t>1164,62</t>
  </si>
  <si>
    <t>304,59</t>
  </si>
  <si>
    <t>404,95</t>
  </si>
  <si>
    <t>119,65</t>
  </si>
  <si>
    <t>771,02</t>
  </si>
  <si>
    <t>2,31</t>
  </si>
  <si>
    <t>10,00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</si>
</sst>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4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3" fillId="7" borderId="10" xfId="0" applyNumberFormat="1" applyFont="1" applyFill="1" applyBorder="1" applyAlignment="1">
      <alignment horizontal="left" vertical="top" wrapText="1"/>
    </xf>
    <xf numFmtId="49" fontId="4" fillId="7" borderId="10" xfId="0" applyNumberFormat="1" applyFont="1" applyFill="1" applyBorder="1" applyAlignment="1">
      <alignment horizontal="center" vertical="top"/>
    </xf>
    <xf numFmtId="0" fontId="4" fillId="7" borderId="10" xfId="0" applyFont="1" applyFill="1" applyBorder="1" applyAlignment="1">
      <alignment wrapText="1"/>
    </xf>
    <xf numFmtId="49" fontId="4" fillId="7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distributed" wrapText="1"/>
    </xf>
    <xf numFmtId="49" fontId="13" fillId="0" borderId="10" xfId="0" applyNumberFormat="1" applyFont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3" fillId="33" borderId="10" xfId="0" applyNumberFormat="1" applyFont="1" applyFill="1" applyBorder="1" applyAlignment="1">
      <alignment horizontal="left" vertical="distributed" wrapText="1"/>
    </xf>
    <xf numFmtId="49" fontId="13" fillId="0" borderId="10" xfId="0" applyNumberFormat="1" applyFont="1" applyBorder="1" applyAlignment="1">
      <alignment horizontal="left" vertical="distributed" wrapText="1"/>
    </xf>
    <xf numFmtId="0" fontId="6" fillId="0" borderId="10" xfId="0" applyNumberFormat="1" applyFont="1" applyBorder="1" applyAlignment="1">
      <alignment horizontal="left" vertical="distributed" wrapText="1"/>
    </xf>
    <xf numFmtId="0" fontId="1" fillId="34" borderId="10" xfId="0" applyNumberFormat="1" applyFont="1" applyFill="1" applyBorder="1" applyAlignment="1">
      <alignment horizontal="left" vertical="distributed" wrapText="1"/>
    </xf>
    <xf numFmtId="49" fontId="6" fillId="33" borderId="10" xfId="0" applyNumberFormat="1" applyFont="1" applyFill="1" applyBorder="1" applyAlignment="1">
      <alignment horizontal="left" vertical="distributed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distributed" wrapText="1"/>
    </xf>
    <xf numFmtId="49" fontId="4" fillId="0" borderId="0" xfId="0" applyNumberFormat="1" applyFont="1" applyFill="1" applyAlignment="1">
      <alignment horizontal="center" vertical="distributed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0" fontId="6" fillId="34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49" fontId="1" fillId="7" borderId="10" xfId="0" applyNumberFormat="1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49" fontId="6" fillId="7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0" fontId="35" fillId="0" borderId="10" xfId="0" applyFont="1" applyBorder="1" applyAlignment="1">
      <alignment horizontal="right"/>
    </xf>
    <xf numFmtId="49" fontId="35" fillId="0" borderId="10" xfId="0" applyNumberFormat="1" applyFont="1" applyBorder="1" applyAlignment="1">
      <alignment horizontal="right"/>
    </xf>
    <xf numFmtId="2" fontId="9" fillId="33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1" fillId="7" borderId="10" xfId="0" applyNumberFormat="1" applyFont="1" applyFill="1" applyBorder="1" applyAlignment="1">
      <alignment horizontal="right"/>
    </xf>
    <xf numFmtId="167" fontId="1" fillId="7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167" fontId="1" fillId="34" borderId="10" xfId="0" applyNumberFormat="1" applyFont="1" applyFill="1" applyBorder="1" applyAlignment="1">
      <alignment horizontal="right"/>
    </xf>
    <xf numFmtId="167" fontId="6" fillId="34" borderId="10" xfId="0" applyNumberFormat="1" applyFont="1" applyFill="1" applyBorder="1" applyAlignment="1">
      <alignment horizontal="right"/>
    </xf>
    <xf numFmtId="2" fontId="35" fillId="0" borderId="10" xfId="0" applyNumberFormat="1" applyFont="1" applyBorder="1" applyAlignment="1">
      <alignment horizontal="right"/>
    </xf>
    <xf numFmtId="2" fontId="36" fillId="0" borderId="10" xfId="0" applyNumberFormat="1" applyFont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1"/>
  <sheetViews>
    <sheetView showGridLines="0" tabSelected="1" zoomScalePageLayoutView="0" workbookViewId="0" topLeftCell="A167">
      <selection activeCell="D141" sqref="D141"/>
    </sheetView>
  </sheetViews>
  <sheetFormatPr defaultColWidth="9.140625" defaultRowHeight="12.75"/>
  <cols>
    <col min="1" max="1" width="35.28125" style="1" customWidth="1"/>
    <col min="2" max="2" width="9.7109375" style="21" customWidth="1"/>
    <col min="3" max="3" width="13.140625" style="0" customWidth="1"/>
    <col min="4" max="4" width="7.7109375" style="1" customWidth="1"/>
    <col min="5" max="5" width="10.00390625" style="0" customWidth="1"/>
    <col min="6" max="6" width="10.7109375" style="0" customWidth="1"/>
    <col min="7" max="7" width="8.57421875" style="0" customWidth="1"/>
  </cols>
  <sheetData>
    <row r="1" spans="2:7" ht="15" customHeight="1">
      <c r="B1" s="66"/>
      <c r="C1" s="66"/>
      <c r="D1" s="76" t="s">
        <v>247</v>
      </c>
      <c r="E1" s="77"/>
      <c r="F1" s="77"/>
      <c r="G1" s="77"/>
    </row>
    <row r="2" spans="2:7" ht="15">
      <c r="B2" s="66"/>
      <c r="C2" s="66"/>
      <c r="D2" s="77"/>
      <c r="E2" s="77"/>
      <c r="F2" s="77"/>
      <c r="G2" s="77"/>
    </row>
    <row r="3" spans="2:7" ht="15">
      <c r="B3" s="66"/>
      <c r="C3" s="66"/>
      <c r="D3" s="77"/>
      <c r="E3" s="77"/>
      <c r="F3" s="77"/>
      <c r="G3" s="77"/>
    </row>
    <row r="4" spans="2:7" ht="15">
      <c r="B4" s="66"/>
      <c r="C4" s="66"/>
      <c r="D4" s="77"/>
      <c r="E4" s="77"/>
      <c r="F4" s="77"/>
      <c r="G4" s="77"/>
    </row>
    <row r="5" spans="2:7" ht="15">
      <c r="B5" s="66"/>
      <c r="C5" s="66"/>
      <c r="D5" s="77"/>
      <c r="E5" s="77"/>
      <c r="F5" s="77"/>
      <c r="G5" s="77"/>
    </row>
    <row r="6" spans="1:5" ht="15" customHeight="1">
      <c r="A6" s="72" t="s">
        <v>248</v>
      </c>
      <c r="B6" s="72"/>
      <c r="C6" s="72"/>
      <c r="D6" s="72"/>
      <c r="E6" s="17"/>
    </row>
    <row r="7" spans="1:5" ht="15" customHeight="1">
      <c r="A7" s="75" t="s">
        <v>34</v>
      </c>
      <c r="B7" s="75"/>
      <c r="C7" s="75"/>
      <c r="D7" s="75"/>
      <c r="E7" s="75"/>
    </row>
    <row r="8" spans="1:6" ht="33" customHeight="1">
      <c r="A8" s="74" t="s">
        <v>243</v>
      </c>
      <c r="B8" s="74"/>
      <c r="C8" s="74"/>
      <c r="D8" s="74"/>
      <c r="E8" s="74"/>
      <c r="F8" s="16"/>
    </row>
    <row r="9" spans="1:4" ht="6" customHeight="1">
      <c r="A9" s="73"/>
      <c r="B9" s="73"/>
      <c r="C9" s="73"/>
      <c r="D9" s="73"/>
    </row>
    <row r="10" spans="1:5" ht="15" customHeight="1" hidden="1">
      <c r="A10" s="7" t="s">
        <v>13</v>
      </c>
      <c r="B10" s="8" t="s">
        <v>14</v>
      </c>
      <c r="C10" s="8" t="s">
        <v>15</v>
      </c>
      <c r="D10" s="7"/>
      <c r="E10" s="9" t="s">
        <v>16</v>
      </c>
    </row>
    <row r="11" spans="1:7" ht="63.75" customHeight="1">
      <c r="A11" s="19" t="s">
        <v>37</v>
      </c>
      <c r="B11" s="63" t="s">
        <v>185</v>
      </c>
      <c r="C11" s="63" t="s">
        <v>38</v>
      </c>
      <c r="D11" s="65" t="s">
        <v>242</v>
      </c>
      <c r="E11" s="64" t="s">
        <v>227</v>
      </c>
      <c r="F11" s="65" t="s">
        <v>244</v>
      </c>
      <c r="G11" s="64" t="s">
        <v>245</v>
      </c>
    </row>
    <row r="12" spans="1:7" ht="32.25" customHeight="1">
      <c r="A12" s="58" t="s">
        <v>46</v>
      </c>
      <c r="B12" s="59"/>
      <c r="C12" s="59"/>
      <c r="D12" s="59"/>
      <c r="E12" s="116">
        <f>E13+E68+E72+E79+E98+E134+E141+E145+E153</f>
        <v>68496.19</v>
      </c>
      <c r="F12" s="116">
        <f>F13+F68+F72+F79+F98+F134+F141+F145+F153</f>
        <v>64946.86000000001</v>
      </c>
      <c r="G12" s="117">
        <f>F12/E12*100</f>
        <v>94.81820813683215</v>
      </c>
    </row>
    <row r="13" spans="1:9" ht="18" customHeight="1">
      <c r="A13" s="22" t="s">
        <v>47</v>
      </c>
      <c r="B13" s="78" t="s">
        <v>48</v>
      </c>
      <c r="C13" s="79" t="s">
        <v>0</v>
      </c>
      <c r="D13" s="79" t="s">
        <v>0</v>
      </c>
      <c r="E13" s="118">
        <f>E14+E17+E38+E41</f>
        <v>15712.630000000001</v>
      </c>
      <c r="F13" s="118">
        <f>F14+F17+F38+F41</f>
        <v>14973.710000000001</v>
      </c>
      <c r="G13" s="119">
        <f aca="true" t="shared" si="0" ref="G13:G75">F13/E13*100</f>
        <v>95.29728632316805</v>
      </c>
      <c r="I13" s="6"/>
    </row>
    <row r="14" spans="1:7" ht="66.75" customHeight="1">
      <c r="A14" s="67" t="s">
        <v>25</v>
      </c>
      <c r="B14" s="80" t="s">
        <v>26</v>
      </c>
      <c r="C14" s="80"/>
      <c r="D14" s="81"/>
      <c r="E14" s="118">
        <f>E15</f>
        <v>200</v>
      </c>
      <c r="F14" s="118">
        <f>F15</f>
        <v>0</v>
      </c>
      <c r="G14" s="119">
        <f t="shared" si="0"/>
        <v>0</v>
      </c>
    </row>
    <row r="15" spans="1:7" ht="42" customHeight="1">
      <c r="A15" s="3" t="s">
        <v>160</v>
      </c>
      <c r="B15" s="82" t="s">
        <v>26</v>
      </c>
      <c r="C15" s="82" t="s">
        <v>100</v>
      </c>
      <c r="D15" s="83"/>
      <c r="E15" s="54">
        <f>E16</f>
        <v>200</v>
      </c>
      <c r="F15" s="54">
        <f>F16</f>
        <v>0</v>
      </c>
      <c r="G15" s="120">
        <f t="shared" si="0"/>
        <v>0</v>
      </c>
    </row>
    <row r="16" spans="1:7" ht="50.25" customHeight="1">
      <c r="A16" s="62" t="s">
        <v>35</v>
      </c>
      <c r="B16" s="84" t="s">
        <v>26</v>
      </c>
      <c r="C16" s="82" t="s">
        <v>100</v>
      </c>
      <c r="D16" s="84" t="s">
        <v>42</v>
      </c>
      <c r="E16" s="57">
        <v>200</v>
      </c>
      <c r="F16" s="57">
        <v>0</v>
      </c>
      <c r="G16" s="120">
        <f t="shared" si="0"/>
        <v>0</v>
      </c>
    </row>
    <row r="17" spans="1:12" ht="80.25" customHeight="1">
      <c r="A17" s="68" t="s">
        <v>49</v>
      </c>
      <c r="B17" s="85" t="s">
        <v>12</v>
      </c>
      <c r="C17" s="48"/>
      <c r="D17" s="84"/>
      <c r="E17" s="56">
        <f>E18</f>
        <v>12749.820000000002</v>
      </c>
      <c r="F17" s="56">
        <f>F18</f>
        <v>12618.28</v>
      </c>
      <c r="G17" s="119">
        <f t="shared" si="0"/>
        <v>98.96829916030187</v>
      </c>
      <c r="H17" s="10"/>
      <c r="I17" s="10"/>
      <c r="J17" s="10"/>
      <c r="K17" s="10"/>
      <c r="L17" s="10"/>
    </row>
    <row r="18" spans="1:7" ht="26.25" customHeight="1">
      <c r="A18" s="111" t="s">
        <v>50</v>
      </c>
      <c r="B18" s="84" t="s">
        <v>12</v>
      </c>
      <c r="C18" s="112"/>
      <c r="D18" s="113"/>
      <c r="E18" s="121">
        <f>E19+E26+E34</f>
        <v>12749.820000000002</v>
      </c>
      <c r="F18" s="121">
        <f>F19+F26+F34</f>
        <v>12618.28</v>
      </c>
      <c r="G18" s="120">
        <f t="shared" si="0"/>
        <v>98.96829916030187</v>
      </c>
    </row>
    <row r="19" spans="1:7" ht="27" customHeight="1">
      <c r="A19" s="11" t="s">
        <v>51</v>
      </c>
      <c r="B19" s="45" t="s">
        <v>12</v>
      </c>
      <c r="C19" s="45" t="s">
        <v>101</v>
      </c>
      <c r="D19" s="83"/>
      <c r="E19" s="54">
        <f>E20+E23</f>
        <v>8526.2</v>
      </c>
      <c r="F19" s="54">
        <f>F20+F23</f>
        <v>8427.66</v>
      </c>
      <c r="G19" s="120">
        <f t="shared" si="0"/>
        <v>98.84426825549481</v>
      </c>
    </row>
    <row r="20" spans="1:7" ht="55.5" customHeight="1">
      <c r="A20" s="28" t="s">
        <v>95</v>
      </c>
      <c r="B20" s="45" t="s">
        <v>12</v>
      </c>
      <c r="C20" s="45" t="s">
        <v>102</v>
      </c>
      <c r="D20" s="45"/>
      <c r="E20" s="57">
        <f>E21+E22</f>
        <v>7056.45</v>
      </c>
      <c r="F20" s="57">
        <f>F21+F22</f>
        <v>6958.450000000001</v>
      </c>
      <c r="G20" s="120">
        <f t="shared" si="0"/>
        <v>98.61119968255994</v>
      </c>
    </row>
    <row r="21" spans="1:7" ht="30" customHeight="1">
      <c r="A21" s="25" t="s">
        <v>103</v>
      </c>
      <c r="B21" s="84" t="s">
        <v>12</v>
      </c>
      <c r="C21" s="45" t="s">
        <v>102</v>
      </c>
      <c r="D21" s="84" t="s">
        <v>52</v>
      </c>
      <c r="E21" s="54">
        <v>5419.7</v>
      </c>
      <c r="F21" s="57" t="s">
        <v>249</v>
      </c>
      <c r="G21" s="120">
        <f t="shared" si="0"/>
        <v>99.84980718489955</v>
      </c>
    </row>
    <row r="22" spans="1:7" ht="56.25" customHeight="1">
      <c r="A22" s="25" t="s">
        <v>107</v>
      </c>
      <c r="B22" s="84" t="s">
        <v>12</v>
      </c>
      <c r="C22" s="45" t="s">
        <v>102</v>
      </c>
      <c r="D22" s="84" t="s">
        <v>104</v>
      </c>
      <c r="E22" s="54">
        <v>1636.75</v>
      </c>
      <c r="F22" s="57" t="s">
        <v>250</v>
      </c>
      <c r="G22" s="120">
        <f t="shared" si="0"/>
        <v>94.50985184053766</v>
      </c>
    </row>
    <row r="23" spans="1:7" ht="42" customHeight="1">
      <c r="A23" s="25" t="s">
        <v>96</v>
      </c>
      <c r="B23" s="45" t="s">
        <v>12</v>
      </c>
      <c r="C23" s="45" t="s">
        <v>105</v>
      </c>
      <c r="D23" s="45"/>
      <c r="E23" s="57">
        <f>E24+E25</f>
        <v>1469.75</v>
      </c>
      <c r="F23" s="57">
        <f>F24+F25</f>
        <v>1469.2099999999998</v>
      </c>
      <c r="G23" s="120">
        <f t="shared" si="0"/>
        <v>99.96325905766285</v>
      </c>
    </row>
    <row r="24" spans="1:7" ht="28.5" customHeight="1">
      <c r="A24" s="25" t="s">
        <v>103</v>
      </c>
      <c r="B24" s="45" t="s">
        <v>12</v>
      </c>
      <c r="C24" s="45" t="s">
        <v>105</v>
      </c>
      <c r="D24" s="45" t="s">
        <v>52</v>
      </c>
      <c r="E24" s="57">
        <v>1164.62</v>
      </c>
      <c r="F24" s="115" t="s">
        <v>251</v>
      </c>
      <c r="G24" s="120">
        <f t="shared" si="0"/>
        <v>100</v>
      </c>
    </row>
    <row r="25" spans="1:7" ht="57" customHeight="1">
      <c r="A25" s="25" t="s">
        <v>107</v>
      </c>
      <c r="B25" s="45" t="s">
        <v>12</v>
      </c>
      <c r="C25" s="45" t="s">
        <v>105</v>
      </c>
      <c r="D25" s="45" t="s">
        <v>104</v>
      </c>
      <c r="E25" s="57">
        <v>305.13</v>
      </c>
      <c r="F25" s="115" t="s">
        <v>252</v>
      </c>
      <c r="G25" s="120">
        <f t="shared" si="0"/>
        <v>99.82302625110609</v>
      </c>
    </row>
    <row r="26" spans="1:7" ht="54.75" customHeight="1">
      <c r="A26" s="27" t="s">
        <v>97</v>
      </c>
      <c r="B26" s="45" t="s">
        <v>12</v>
      </c>
      <c r="C26" s="45" t="s">
        <v>106</v>
      </c>
      <c r="D26" s="45" t="s">
        <v>53</v>
      </c>
      <c r="E26" s="57">
        <f>E27+E28+E29+E30+E32+E33+E31</f>
        <v>3662.84</v>
      </c>
      <c r="F26" s="57">
        <f>F27+F28+F29+F30+F32+F33+F31</f>
        <v>3629.8399999999997</v>
      </c>
      <c r="G26" s="120">
        <f t="shared" si="0"/>
        <v>99.09905974598944</v>
      </c>
    </row>
    <row r="27" spans="1:7" ht="30" customHeight="1">
      <c r="A27" s="25" t="s">
        <v>103</v>
      </c>
      <c r="B27" s="45" t="s">
        <v>12</v>
      </c>
      <c r="C27" s="45" t="s">
        <v>106</v>
      </c>
      <c r="D27" s="45" t="s">
        <v>52</v>
      </c>
      <c r="E27" s="57">
        <v>771.02</v>
      </c>
      <c r="F27" s="115" t="s">
        <v>255</v>
      </c>
      <c r="G27" s="120">
        <f t="shared" si="0"/>
        <v>100</v>
      </c>
    </row>
    <row r="28" spans="1:7" ht="57" customHeight="1">
      <c r="A28" s="25" t="s">
        <v>107</v>
      </c>
      <c r="B28" s="45" t="s">
        <v>12</v>
      </c>
      <c r="C28" s="45" t="s">
        <v>106</v>
      </c>
      <c r="D28" s="45" t="s">
        <v>104</v>
      </c>
      <c r="E28" s="57">
        <v>230.08</v>
      </c>
      <c r="F28" s="115">
        <v>229.81</v>
      </c>
      <c r="G28" s="120">
        <f t="shared" si="0"/>
        <v>99.8826495132128</v>
      </c>
    </row>
    <row r="29" spans="1:7" ht="30" customHeight="1">
      <c r="A29" s="25" t="s">
        <v>82</v>
      </c>
      <c r="B29" s="45" t="s">
        <v>12</v>
      </c>
      <c r="C29" s="45" t="s">
        <v>106</v>
      </c>
      <c r="D29" s="45" t="s">
        <v>83</v>
      </c>
      <c r="E29" s="57">
        <v>6.81</v>
      </c>
      <c r="F29" s="115" t="s">
        <v>256</v>
      </c>
      <c r="G29" s="120">
        <f t="shared" si="0"/>
        <v>33.92070484581498</v>
      </c>
    </row>
    <row r="30" spans="1:7" ht="42" customHeight="1">
      <c r="A30" s="25" t="s">
        <v>1</v>
      </c>
      <c r="B30" s="45" t="s">
        <v>12</v>
      </c>
      <c r="C30" s="45" t="s">
        <v>106</v>
      </c>
      <c r="D30" s="45" t="s">
        <v>2</v>
      </c>
      <c r="E30" s="57">
        <v>2613.61</v>
      </c>
      <c r="F30" s="115">
        <v>2599.72</v>
      </c>
      <c r="G30" s="120">
        <f t="shared" si="0"/>
        <v>99.4685511610378</v>
      </c>
    </row>
    <row r="31" spans="1:7" ht="42" customHeight="1">
      <c r="A31" s="25" t="s">
        <v>239</v>
      </c>
      <c r="B31" s="45" t="s">
        <v>12</v>
      </c>
      <c r="C31" s="45" t="s">
        <v>106</v>
      </c>
      <c r="D31" s="45" t="s">
        <v>240</v>
      </c>
      <c r="E31" s="57">
        <v>10</v>
      </c>
      <c r="F31" s="115" t="s">
        <v>257</v>
      </c>
      <c r="G31" s="120">
        <f t="shared" si="0"/>
        <v>100</v>
      </c>
    </row>
    <row r="32" spans="1:7" ht="26.25" customHeight="1">
      <c r="A32" s="25" t="s">
        <v>84</v>
      </c>
      <c r="B32" s="45" t="s">
        <v>12</v>
      </c>
      <c r="C32" s="45" t="s">
        <v>106</v>
      </c>
      <c r="D32" s="45" t="s">
        <v>85</v>
      </c>
      <c r="E32" s="57">
        <v>6.94</v>
      </c>
      <c r="F32" s="115">
        <v>5.82</v>
      </c>
      <c r="G32" s="120">
        <f t="shared" si="0"/>
        <v>83.86167146974063</v>
      </c>
    </row>
    <row r="33" spans="1:7" ht="15" customHeight="1">
      <c r="A33" s="25" t="s">
        <v>80</v>
      </c>
      <c r="B33" s="45" t="s">
        <v>12</v>
      </c>
      <c r="C33" s="45" t="s">
        <v>106</v>
      </c>
      <c r="D33" s="45" t="s">
        <v>81</v>
      </c>
      <c r="E33" s="57">
        <v>24.38</v>
      </c>
      <c r="F33" s="115">
        <v>11.16</v>
      </c>
      <c r="G33" s="120">
        <f t="shared" si="0"/>
        <v>45.7752255947498</v>
      </c>
    </row>
    <row r="34" spans="1:7" ht="68.25" customHeight="1">
      <c r="A34" s="2" t="s">
        <v>167</v>
      </c>
      <c r="B34" s="84" t="s">
        <v>12</v>
      </c>
      <c r="C34" s="48" t="s">
        <v>202</v>
      </c>
      <c r="D34" s="86"/>
      <c r="E34" s="57">
        <f>E35+E36+E37</f>
        <v>560.78</v>
      </c>
      <c r="F34" s="57">
        <f>F35+F36+F37</f>
        <v>560.78</v>
      </c>
      <c r="G34" s="120">
        <f t="shared" si="0"/>
        <v>100</v>
      </c>
    </row>
    <row r="35" spans="1:7" ht="15" customHeight="1">
      <c r="A35" s="2" t="s">
        <v>1</v>
      </c>
      <c r="B35" s="84" t="s">
        <v>12</v>
      </c>
      <c r="C35" s="48" t="s">
        <v>123</v>
      </c>
      <c r="D35" s="86" t="s">
        <v>2</v>
      </c>
      <c r="E35" s="57">
        <v>36.18</v>
      </c>
      <c r="F35" s="114">
        <v>36.18</v>
      </c>
      <c r="G35" s="120">
        <f t="shared" si="0"/>
        <v>100</v>
      </c>
    </row>
    <row r="36" spans="1:7" ht="27.75" customHeight="1">
      <c r="A36" s="2" t="s">
        <v>103</v>
      </c>
      <c r="B36" s="84" t="s">
        <v>12</v>
      </c>
      <c r="C36" s="48" t="s">
        <v>203</v>
      </c>
      <c r="D36" s="86" t="s">
        <v>52</v>
      </c>
      <c r="E36" s="57">
        <v>404.95</v>
      </c>
      <c r="F36" s="114" t="s">
        <v>253</v>
      </c>
      <c r="G36" s="120">
        <f t="shared" si="0"/>
        <v>100</v>
      </c>
    </row>
    <row r="37" spans="1:7" ht="29.25" customHeight="1">
      <c r="A37" s="25" t="s">
        <v>107</v>
      </c>
      <c r="B37" s="84" t="s">
        <v>12</v>
      </c>
      <c r="C37" s="48" t="s">
        <v>203</v>
      </c>
      <c r="D37" s="86" t="s">
        <v>104</v>
      </c>
      <c r="E37" s="57">
        <v>119.65</v>
      </c>
      <c r="F37" s="114" t="s">
        <v>254</v>
      </c>
      <c r="G37" s="120">
        <f t="shared" si="0"/>
        <v>100</v>
      </c>
    </row>
    <row r="38" spans="1:7" ht="27.75" customHeight="1">
      <c r="A38" s="26" t="s">
        <v>39</v>
      </c>
      <c r="B38" s="85" t="s">
        <v>30</v>
      </c>
      <c r="C38" s="85"/>
      <c r="D38" s="87"/>
      <c r="E38" s="118">
        <f>E39</f>
        <v>100</v>
      </c>
      <c r="F38" s="118">
        <f>F39</f>
        <v>0</v>
      </c>
      <c r="G38" s="119">
        <f t="shared" si="0"/>
        <v>0</v>
      </c>
    </row>
    <row r="39" spans="1:7" ht="34.5" customHeight="1">
      <c r="A39" s="24" t="s">
        <v>161</v>
      </c>
      <c r="B39" s="45" t="s">
        <v>30</v>
      </c>
      <c r="C39" s="45" t="s">
        <v>109</v>
      </c>
      <c r="D39" s="87"/>
      <c r="E39" s="54">
        <f>E40</f>
        <v>100</v>
      </c>
      <c r="F39" s="54">
        <f>F40</f>
        <v>0</v>
      </c>
      <c r="G39" s="120">
        <f t="shared" si="0"/>
        <v>0</v>
      </c>
    </row>
    <row r="40" spans="1:7" ht="15">
      <c r="A40" s="24" t="s">
        <v>91</v>
      </c>
      <c r="B40" s="45" t="s">
        <v>30</v>
      </c>
      <c r="C40" s="45" t="s">
        <v>109</v>
      </c>
      <c r="D40" s="87" t="s">
        <v>56</v>
      </c>
      <c r="E40" s="54">
        <v>100</v>
      </c>
      <c r="F40" s="115">
        <v>0</v>
      </c>
      <c r="G40" s="120">
        <f t="shared" si="0"/>
        <v>0</v>
      </c>
    </row>
    <row r="41" spans="1:7" ht="30.75">
      <c r="A41" s="29" t="s">
        <v>7</v>
      </c>
      <c r="B41" s="80" t="s">
        <v>8</v>
      </c>
      <c r="C41" s="88"/>
      <c r="D41" s="82"/>
      <c r="E41" s="118">
        <f>E42+E51+E53+E56+E58+E60+E62+E64+E66</f>
        <v>2662.81</v>
      </c>
      <c r="F41" s="118">
        <f>F42+F51+F53+F56+F58+F60+F62+F64+F66</f>
        <v>2355.4300000000003</v>
      </c>
      <c r="G41" s="119">
        <f t="shared" si="0"/>
        <v>88.45655529309265</v>
      </c>
    </row>
    <row r="42" spans="1:7" ht="15">
      <c r="A42" s="24" t="s">
        <v>54</v>
      </c>
      <c r="B42" s="84" t="s">
        <v>8</v>
      </c>
      <c r="C42" s="88" t="s">
        <v>110</v>
      </c>
      <c r="D42" s="90"/>
      <c r="E42" s="122">
        <f>E43</f>
        <v>497.00999999999993</v>
      </c>
      <c r="F42" s="122">
        <f>F43</f>
        <v>497.00999999999993</v>
      </c>
      <c r="G42" s="120">
        <f t="shared" si="0"/>
        <v>100</v>
      </c>
    </row>
    <row r="43" spans="1:7" ht="15">
      <c r="A43" s="24" t="s">
        <v>92</v>
      </c>
      <c r="B43" s="84" t="s">
        <v>8</v>
      </c>
      <c r="C43" s="88" t="s">
        <v>110</v>
      </c>
      <c r="D43" s="90" t="s">
        <v>55</v>
      </c>
      <c r="E43" s="122">
        <f>E44+E45+E46+E47+E48+E49+E50</f>
        <v>497.00999999999993</v>
      </c>
      <c r="F43" s="122">
        <f>F44+F45+F46+F47+F48+F49+F50</f>
        <v>497.00999999999993</v>
      </c>
      <c r="G43" s="120">
        <f t="shared" si="0"/>
        <v>100</v>
      </c>
    </row>
    <row r="44" spans="1:7" ht="13.5">
      <c r="A44" s="18" t="s">
        <v>43</v>
      </c>
      <c r="B44" s="45" t="s">
        <v>8</v>
      </c>
      <c r="C44" s="88" t="s">
        <v>111</v>
      </c>
      <c r="D44" s="84" t="s">
        <v>55</v>
      </c>
      <c r="E44" s="123">
        <v>139.97</v>
      </c>
      <c r="F44" s="57">
        <v>139.97</v>
      </c>
      <c r="G44" s="120">
        <f t="shared" si="0"/>
        <v>100</v>
      </c>
    </row>
    <row r="45" spans="1:7" ht="27">
      <c r="A45" s="18" t="s">
        <v>4</v>
      </c>
      <c r="B45" s="45" t="s">
        <v>8</v>
      </c>
      <c r="C45" s="88" t="s">
        <v>112</v>
      </c>
      <c r="D45" s="83" t="s">
        <v>55</v>
      </c>
      <c r="E45" s="123">
        <v>70.8</v>
      </c>
      <c r="F45" s="54">
        <v>70.8</v>
      </c>
      <c r="G45" s="120">
        <f t="shared" si="0"/>
        <v>100</v>
      </c>
    </row>
    <row r="46" spans="1:7" ht="27">
      <c r="A46" s="18" t="s">
        <v>87</v>
      </c>
      <c r="B46" s="45" t="s">
        <v>8</v>
      </c>
      <c r="C46" s="88" t="s">
        <v>113</v>
      </c>
      <c r="D46" s="82" t="s">
        <v>55</v>
      </c>
      <c r="E46" s="123">
        <v>41</v>
      </c>
      <c r="F46" s="124">
        <v>41</v>
      </c>
      <c r="G46" s="120">
        <f t="shared" si="0"/>
        <v>100</v>
      </c>
    </row>
    <row r="47" spans="1:7" ht="41.25">
      <c r="A47" s="18" t="s">
        <v>5</v>
      </c>
      <c r="B47" s="45" t="s">
        <v>8</v>
      </c>
      <c r="C47" s="88" t="s">
        <v>114</v>
      </c>
      <c r="D47" s="82" t="s">
        <v>55</v>
      </c>
      <c r="E47" s="123">
        <v>38.99</v>
      </c>
      <c r="F47" s="124">
        <v>38.99</v>
      </c>
      <c r="G47" s="120">
        <f t="shared" si="0"/>
        <v>100</v>
      </c>
    </row>
    <row r="48" spans="1:7" ht="30.75" customHeight="1">
      <c r="A48" s="18" t="s">
        <v>6</v>
      </c>
      <c r="B48" s="45" t="s">
        <v>8</v>
      </c>
      <c r="C48" s="88" t="s">
        <v>115</v>
      </c>
      <c r="D48" s="90" t="s">
        <v>55</v>
      </c>
      <c r="E48" s="123">
        <v>54.7</v>
      </c>
      <c r="F48" s="125">
        <v>54.7</v>
      </c>
      <c r="G48" s="120">
        <f t="shared" si="0"/>
        <v>100</v>
      </c>
    </row>
    <row r="49" spans="1:7" ht="27">
      <c r="A49" s="18" t="s">
        <v>88</v>
      </c>
      <c r="B49" s="84" t="s">
        <v>8</v>
      </c>
      <c r="C49" s="88" t="s">
        <v>116</v>
      </c>
      <c r="D49" s="90" t="s">
        <v>55</v>
      </c>
      <c r="E49" s="123">
        <v>113.35</v>
      </c>
      <c r="F49" s="125">
        <v>113.35</v>
      </c>
      <c r="G49" s="120">
        <f t="shared" si="0"/>
        <v>100</v>
      </c>
    </row>
    <row r="50" spans="1:7" ht="30.75" customHeight="1">
      <c r="A50" s="52" t="s">
        <v>228</v>
      </c>
      <c r="B50" s="84" t="s">
        <v>8</v>
      </c>
      <c r="C50" s="88" t="s">
        <v>229</v>
      </c>
      <c r="D50" s="90" t="s">
        <v>55</v>
      </c>
      <c r="E50" s="123">
        <v>38.2</v>
      </c>
      <c r="F50" s="125">
        <v>38.2</v>
      </c>
      <c r="G50" s="120">
        <f t="shared" si="0"/>
        <v>100</v>
      </c>
    </row>
    <row r="51" spans="1:7" ht="69">
      <c r="A51" s="47" t="s">
        <v>162</v>
      </c>
      <c r="B51" s="83" t="s">
        <v>8</v>
      </c>
      <c r="C51" s="48" t="s">
        <v>117</v>
      </c>
      <c r="D51" s="48"/>
      <c r="E51" s="54">
        <f>E52</f>
        <v>90</v>
      </c>
      <c r="F51" s="54">
        <f>F52</f>
        <v>67.01</v>
      </c>
      <c r="G51" s="120">
        <f t="shared" si="0"/>
        <v>74.45555555555556</v>
      </c>
    </row>
    <row r="52" spans="1:7" ht="41.25">
      <c r="A52" s="2" t="s">
        <v>1</v>
      </c>
      <c r="B52" s="83" t="s">
        <v>8</v>
      </c>
      <c r="C52" s="48" t="s">
        <v>117</v>
      </c>
      <c r="D52" s="48">
        <v>244</v>
      </c>
      <c r="E52" s="54">
        <v>90</v>
      </c>
      <c r="F52" s="57">
        <v>67.01</v>
      </c>
      <c r="G52" s="120">
        <f t="shared" si="0"/>
        <v>74.45555555555556</v>
      </c>
    </row>
    <row r="53" spans="1:7" ht="41.25">
      <c r="A53" s="18" t="s">
        <v>36</v>
      </c>
      <c r="B53" s="82" t="s">
        <v>8</v>
      </c>
      <c r="C53" s="82" t="s">
        <v>118</v>
      </c>
      <c r="D53" s="82"/>
      <c r="E53" s="123">
        <f>E54+E55</f>
        <v>226.72</v>
      </c>
      <c r="F53" s="123">
        <f>F54+F55</f>
        <v>218.37</v>
      </c>
      <c r="G53" s="120">
        <f t="shared" si="0"/>
        <v>96.31704304869443</v>
      </c>
    </row>
    <row r="54" spans="1:7" ht="41.25">
      <c r="A54" s="25" t="s">
        <v>1</v>
      </c>
      <c r="B54" s="82" t="s">
        <v>8</v>
      </c>
      <c r="C54" s="82" t="s">
        <v>118</v>
      </c>
      <c r="D54" s="82" t="s">
        <v>2</v>
      </c>
      <c r="E54" s="54">
        <v>210.7</v>
      </c>
      <c r="F54" s="124">
        <v>202.35</v>
      </c>
      <c r="G54" s="120">
        <f t="shared" si="0"/>
        <v>96.03701945894638</v>
      </c>
    </row>
    <row r="55" spans="1:7" ht="13.5">
      <c r="A55" s="25" t="s">
        <v>80</v>
      </c>
      <c r="B55" s="82" t="s">
        <v>8</v>
      </c>
      <c r="C55" s="82" t="s">
        <v>118</v>
      </c>
      <c r="D55" s="82" t="s">
        <v>81</v>
      </c>
      <c r="E55" s="54">
        <v>16.02</v>
      </c>
      <c r="F55" s="124">
        <v>16.02</v>
      </c>
      <c r="G55" s="120">
        <f t="shared" si="0"/>
        <v>100</v>
      </c>
    </row>
    <row r="56" spans="1:7" ht="85.5" customHeight="1">
      <c r="A56" s="2" t="s">
        <v>163</v>
      </c>
      <c r="B56" s="84" t="s">
        <v>8</v>
      </c>
      <c r="C56" s="48" t="s">
        <v>119</v>
      </c>
      <c r="D56" s="82"/>
      <c r="E56" s="54">
        <f>E57</f>
        <v>50</v>
      </c>
      <c r="F56" s="54">
        <f>F57</f>
        <v>0</v>
      </c>
      <c r="G56" s="120">
        <f t="shared" si="0"/>
        <v>0</v>
      </c>
    </row>
    <row r="57" spans="1:7" ht="41.25">
      <c r="A57" s="2" t="s">
        <v>1</v>
      </c>
      <c r="B57" s="84" t="s">
        <v>8</v>
      </c>
      <c r="C57" s="48" t="s">
        <v>119</v>
      </c>
      <c r="D57" s="92" t="s">
        <v>2</v>
      </c>
      <c r="E57" s="57">
        <v>50</v>
      </c>
      <c r="F57" s="126">
        <v>0</v>
      </c>
      <c r="G57" s="120">
        <f t="shared" si="0"/>
        <v>0</v>
      </c>
    </row>
    <row r="58" spans="1:7" ht="41.25">
      <c r="A58" s="2" t="s">
        <v>164</v>
      </c>
      <c r="B58" s="84" t="s">
        <v>8</v>
      </c>
      <c r="C58" s="48" t="s">
        <v>121</v>
      </c>
      <c r="D58" s="92"/>
      <c r="E58" s="57">
        <f>E59</f>
        <v>60</v>
      </c>
      <c r="F58" s="57">
        <f>F59</f>
        <v>41.05</v>
      </c>
      <c r="G58" s="120">
        <f t="shared" si="0"/>
        <v>68.41666666666666</v>
      </c>
    </row>
    <row r="59" spans="1:7" ht="41.25">
      <c r="A59" s="2" t="s">
        <v>1</v>
      </c>
      <c r="B59" s="84" t="s">
        <v>8</v>
      </c>
      <c r="C59" s="48" t="s">
        <v>121</v>
      </c>
      <c r="D59" s="92" t="s">
        <v>2</v>
      </c>
      <c r="E59" s="57">
        <v>60</v>
      </c>
      <c r="F59" s="126">
        <v>41.05</v>
      </c>
      <c r="G59" s="120">
        <f t="shared" si="0"/>
        <v>68.41666666666666</v>
      </c>
    </row>
    <row r="60" spans="1:7" ht="69">
      <c r="A60" s="2" t="s">
        <v>166</v>
      </c>
      <c r="B60" s="84" t="s">
        <v>8</v>
      </c>
      <c r="C60" s="48" t="s">
        <v>122</v>
      </c>
      <c r="D60" s="86"/>
      <c r="E60" s="57">
        <f>E61</f>
        <v>1044.6</v>
      </c>
      <c r="F60" s="57">
        <f>F61</f>
        <v>1011.96</v>
      </c>
      <c r="G60" s="120">
        <f t="shared" si="0"/>
        <v>96.87535898908675</v>
      </c>
    </row>
    <row r="61" spans="1:7" ht="41.25">
      <c r="A61" s="2" t="s">
        <v>1</v>
      </c>
      <c r="B61" s="84" t="s">
        <v>8</v>
      </c>
      <c r="C61" s="48" t="s">
        <v>122</v>
      </c>
      <c r="D61" s="86" t="s">
        <v>2</v>
      </c>
      <c r="E61" s="57">
        <v>1044.6</v>
      </c>
      <c r="F61" s="114">
        <v>1011.96</v>
      </c>
      <c r="G61" s="120">
        <f t="shared" si="0"/>
        <v>96.87535898908675</v>
      </c>
    </row>
    <row r="62" spans="1:7" ht="69">
      <c r="A62" s="2" t="s">
        <v>120</v>
      </c>
      <c r="B62" s="84" t="s">
        <v>8</v>
      </c>
      <c r="C62" s="48" t="s">
        <v>192</v>
      </c>
      <c r="D62" s="92"/>
      <c r="E62" s="57">
        <f>E63</f>
        <v>50</v>
      </c>
      <c r="F62" s="57">
        <f>F63</f>
        <v>0</v>
      </c>
      <c r="G62" s="120">
        <f t="shared" si="0"/>
        <v>0</v>
      </c>
    </row>
    <row r="63" spans="1:7" ht="54.75">
      <c r="A63" s="2" t="s">
        <v>165</v>
      </c>
      <c r="B63" s="84" t="s">
        <v>8</v>
      </c>
      <c r="C63" s="48" t="s">
        <v>192</v>
      </c>
      <c r="D63" s="92" t="s">
        <v>2</v>
      </c>
      <c r="E63" s="57">
        <v>50</v>
      </c>
      <c r="F63" s="126">
        <v>0</v>
      </c>
      <c r="G63" s="120">
        <f t="shared" si="0"/>
        <v>0</v>
      </c>
    </row>
    <row r="64" spans="1:7" ht="42.75" customHeight="1">
      <c r="A64" s="25" t="s">
        <v>204</v>
      </c>
      <c r="B64" s="84" t="s">
        <v>8</v>
      </c>
      <c r="C64" s="48" t="s">
        <v>205</v>
      </c>
      <c r="D64" s="86"/>
      <c r="E64" s="57">
        <f>E65</f>
        <v>50</v>
      </c>
      <c r="F64" s="57">
        <f>F65</f>
        <v>17.55</v>
      </c>
      <c r="G64" s="120">
        <f t="shared" si="0"/>
        <v>35.1</v>
      </c>
    </row>
    <row r="65" spans="1:7" ht="39.75" customHeight="1">
      <c r="A65" s="2" t="s">
        <v>1</v>
      </c>
      <c r="B65" s="84" t="s">
        <v>8</v>
      </c>
      <c r="C65" s="48" t="s">
        <v>205</v>
      </c>
      <c r="D65" s="86" t="s">
        <v>2</v>
      </c>
      <c r="E65" s="57">
        <v>50</v>
      </c>
      <c r="F65" s="114">
        <v>17.55</v>
      </c>
      <c r="G65" s="120">
        <f t="shared" si="0"/>
        <v>35.1</v>
      </c>
    </row>
    <row r="66" spans="1:7" ht="69" customHeight="1">
      <c r="A66" s="69" t="s">
        <v>237</v>
      </c>
      <c r="B66" s="84" t="s">
        <v>8</v>
      </c>
      <c r="C66" s="48" t="s">
        <v>238</v>
      </c>
      <c r="D66" s="86"/>
      <c r="E66" s="57">
        <f>E67</f>
        <v>594.48</v>
      </c>
      <c r="F66" s="57">
        <f>F67</f>
        <v>502.48</v>
      </c>
      <c r="G66" s="120">
        <f t="shared" si="0"/>
        <v>84.5242901359171</v>
      </c>
    </row>
    <row r="67" spans="1:7" ht="45" customHeight="1">
      <c r="A67" s="2" t="s">
        <v>1</v>
      </c>
      <c r="B67" s="84" t="s">
        <v>8</v>
      </c>
      <c r="C67" s="48" t="s">
        <v>238</v>
      </c>
      <c r="D67" s="86" t="s">
        <v>2</v>
      </c>
      <c r="E67" s="57">
        <v>594.48</v>
      </c>
      <c r="F67" s="114">
        <v>502.48</v>
      </c>
      <c r="G67" s="120">
        <f t="shared" si="0"/>
        <v>84.5242901359171</v>
      </c>
    </row>
    <row r="68" spans="1:7" ht="30.75">
      <c r="A68" s="30" t="s">
        <v>31</v>
      </c>
      <c r="B68" s="78" t="s">
        <v>32</v>
      </c>
      <c r="C68" s="79"/>
      <c r="D68" s="78"/>
      <c r="E68" s="118">
        <f>E69</f>
        <v>233.70000000000002</v>
      </c>
      <c r="F68" s="118">
        <f>F69</f>
        <v>233.70000000000002</v>
      </c>
      <c r="G68" s="119">
        <f t="shared" si="0"/>
        <v>100</v>
      </c>
    </row>
    <row r="69" spans="1:7" ht="82.5">
      <c r="A69" s="47" t="s">
        <v>57</v>
      </c>
      <c r="B69" s="83" t="s">
        <v>32</v>
      </c>
      <c r="C69" s="88" t="s">
        <v>124</v>
      </c>
      <c r="D69" s="82"/>
      <c r="E69" s="54">
        <f>E70+E71</f>
        <v>233.70000000000002</v>
      </c>
      <c r="F69" s="54">
        <f>F70+F71</f>
        <v>233.70000000000002</v>
      </c>
      <c r="G69" s="120">
        <f t="shared" si="0"/>
        <v>100</v>
      </c>
    </row>
    <row r="70" spans="1:7" ht="27">
      <c r="A70" s="2" t="s">
        <v>168</v>
      </c>
      <c r="B70" s="83" t="s">
        <v>32</v>
      </c>
      <c r="C70" s="88" t="s">
        <v>124</v>
      </c>
      <c r="D70" s="82" t="s">
        <v>52</v>
      </c>
      <c r="E70" s="54">
        <v>180.36</v>
      </c>
      <c r="F70" s="124">
        <v>180.36</v>
      </c>
      <c r="G70" s="120">
        <f t="shared" si="0"/>
        <v>100</v>
      </c>
    </row>
    <row r="71" spans="1:7" ht="69">
      <c r="A71" s="25" t="s">
        <v>107</v>
      </c>
      <c r="B71" s="83" t="s">
        <v>32</v>
      </c>
      <c r="C71" s="88" t="s">
        <v>124</v>
      </c>
      <c r="D71" s="82" t="s">
        <v>104</v>
      </c>
      <c r="E71" s="54">
        <v>53.34</v>
      </c>
      <c r="F71" s="124">
        <v>53.34</v>
      </c>
      <c r="G71" s="120">
        <f t="shared" si="0"/>
        <v>100</v>
      </c>
    </row>
    <row r="72" spans="1:7" ht="31.5" customHeight="1">
      <c r="A72" s="31" t="s">
        <v>125</v>
      </c>
      <c r="B72" s="93" t="s">
        <v>58</v>
      </c>
      <c r="C72" s="93"/>
      <c r="D72" s="82"/>
      <c r="E72" s="118">
        <f>E75+E78</f>
        <v>2180.7</v>
      </c>
      <c r="F72" s="118">
        <f>F75+F78</f>
        <v>2073.31</v>
      </c>
      <c r="G72" s="119">
        <f t="shared" si="0"/>
        <v>95.07543449351127</v>
      </c>
    </row>
    <row r="73" spans="1:7" ht="54.75">
      <c r="A73" s="70" t="s">
        <v>246</v>
      </c>
      <c r="B73" s="78" t="s">
        <v>29</v>
      </c>
      <c r="C73" s="79"/>
      <c r="D73" s="80"/>
      <c r="E73" s="118">
        <f>E74</f>
        <v>735.7</v>
      </c>
      <c r="F73" s="118">
        <f>F74</f>
        <v>628.59</v>
      </c>
      <c r="G73" s="119">
        <f t="shared" si="0"/>
        <v>85.44107652575778</v>
      </c>
    </row>
    <row r="74" spans="1:7" ht="54.75">
      <c r="A74" s="46" t="s">
        <v>142</v>
      </c>
      <c r="B74" s="83" t="s">
        <v>29</v>
      </c>
      <c r="C74" s="94" t="s">
        <v>126</v>
      </c>
      <c r="D74" s="80"/>
      <c r="E74" s="54">
        <f>E75</f>
        <v>735.7</v>
      </c>
      <c r="F74" s="54">
        <f>F75</f>
        <v>628.59</v>
      </c>
      <c r="G74" s="120">
        <f t="shared" si="0"/>
        <v>85.44107652575778</v>
      </c>
    </row>
    <row r="75" spans="1:7" ht="27.75" customHeight="1">
      <c r="A75" s="32" t="s">
        <v>141</v>
      </c>
      <c r="B75" s="83" t="s">
        <v>29</v>
      </c>
      <c r="C75" s="94" t="s">
        <v>126</v>
      </c>
      <c r="D75" s="82" t="s">
        <v>2</v>
      </c>
      <c r="E75" s="54">
        <v>735.7</v>
      </c>
      <c r="F75" s="124">
        <v>628.59</v>
      </c>
      <c r="G75" s="120">
        <f t="shared" si="0"/>
        <v>85.44107652575778</v>
      </c>
    </row>
    <row r="76" spans="1:7" ht="18.75" customHeight="1">
      <c r="A76" s="44" t="s">
        <v>89</v>
      </c>
      <c r="B76" s="78" t="s">
        <v>44</v>
      </c>
      <c r="C76" s="78"/>
      <c r="D76" s="82"/>
      <c r="E76" s="118">
        <f>E77</f>
        <v>1445</v>
      </c>
      <c r="F76" s="118">
        <f>F77</f>
        <v>1444.72</v>
      </c>
      <c r="G76" s="119">
        <f aca="true" t="shared" si="1" ref="G76:G129">F76/E76*100</f>
        <v>99.98062283737025</v>
      </c>
    </row>
    <row r="77" spans="1:7" ht="70.5" customHeight="1">
      <c r="A77" s="71" t="s">
        <v>143</v>
      </c>
      <c r="B77" s="84" t="s">
        <v>44</v>
      </c>
      <c r="C77" s="88" t="s">
        <v>127</v>
      </c>
      <c r="D77" s="89"/>
      <c r="E77" s="127">
        <f>E78</f>
        <v>1445</v>
      </c>
      <c r="F77" s="127">
        <f>F78</f>
        <v>1444.72</v>
      </c>
      <c r="G77" s="120">
        <f t="shared" si="1"/>
        <v>99.98062283737025</v>
      </c>
    </row>
    <row r="78" spans="1:7" ht="41.25">
      <c r="A78" s="32" t="s">
        <v>1</v>
      </c>
      <c r="B78" s="84" t="s">
        <v>44</v>
      </c>
      <c r="C78" s="88" t="s">
        <v>127</v>
      </c>
      <c r="D78" s="90" t="s">
        <v>2</v>
      </c>
      <c r="E78" s="127">
        <v>1445</v>
      </c>
      <c r="F78" s="125">
        <v>1444.72</v>
      </c>
      <c r="G78" s="120">
        <f t="shared" si="1"/>
        <v>99.98062283737025</v>
      </c>
    </row>
    <row r="79" spans="1:7" ht="15">
      <c r="A79" s="33" t="s">
        <v>59</v>
      </c>
      <c r="B79" s="95" t="s">
        <v>60</v>
      </c>
      <c r="C79" s="96"/>
      <c r="D79" s="90"/>
      <c r="E79" s="128">
        <f>E80+E91+E88</f>
        <v>13652.4</v>
      </c>
      <c r="F79" s="128">
        <f>F80+F91+F88</f>
        <v>13496.58</v>
      </c>
      <c r="G79" s="119">
        <f t="shared" si="1"/>
        <v>98.85866221323724</v>
      </c>
    </row>
    <row r="80" spans="1:7" ht="17.25" customHeight="1">
      <c r="A80" s="33" t="s">
        <v>61</v>
      </c>
      <c r="B80" s="95" t="s">
        <v>33</v>
      </c>
      <c r="C80" s="95"/>
      <c r="D80" s="97"/>
      <c r="E80" s="128">
        <f>E82+E84+E86+E87+E83</f>
        <v>12935.9</v>
      </c>
      <c r="F80" s="128">
        <f>F82+F84+F86+F87+F83</f>
        <v>12859.77</v>
      </c>
      <c r="G80" s="119">
        <f t="shared" si="1"/>
        <v>99.41148277274871</v>
      </c>
    </row>
    <row r="81" spans="1:7" ht="42.75" customHeight="1">
      <c r="A81" s="25" t="s">
        <v>144</v>
      </c>
      <c r="B81" s="98" t="s">
        <v>33</v>
      </c>
      <c r="C81" s="98" t="s">
        <v>128</v>
      </c>
      <c r="D81" s="97"/>
      <c r="E81" s="127">
        <f>E82</f>
        <v>2069.7</v>
      </c>
      <c r="F81" s="127">
        <f>F82</f>
        <v>2028.86</v>
      </c>
      <c r="G81" s="120">
        <f t="shared" si="1"/>
        <v>98.02676716432333</v>
      </c>
    </row>
    <row r="82" spans="1:7" ht="42.75" customHeight="1">
      <c r="A82" s="32" t="s">
        <v>1</v>
      </c>
      <c r="B82" s="98" t="s">
        <v>33</v>
      </c>
      <c r="C82" s="98" t="s">
        <v>128</v>
      </c>
      <c r="D82" s="99" t="s">
        <v>2</v>
      </c>
      <c r="E82" s="127">
        <v>2069.7</v>
      </c>
      <c r="F82" s="129">
        <v>2028.86</v>
      </c>
      <c r="G82" s="120">
        <f t="shared" si="1"/>
        <v>98.02676716432333</v>
      </c>
    </row>
    <row r="83" spans="1:7" ht="42.75" customHeight="1">
      <c r="A83" s="32" t="s">
        <v>152</v>
      </c>
      <c r="B83" s="98" t="s">
        <v>33</v>
      </c>
      <c r="C83" s="98" t="s">
        <v>140</v>
      </c>
      <c r="D83" s="99" t="s">
        <v>2</v>
      </c>
      <c r="E83" s="127">
        <v>358.8</v>
      </c>
      <c r="F83" s="129">
        <v>349.25</v>
      </c>
      <c r="G83" s="120">
        <f t="shared" si="1"/>
        <v>97.33835005574136</v>
      </c>
    </row>
    <row r="84" spans="1:7" ht="28.5" customHeight="1">
      <c r="A84" s="32" t="s">
        <v>138</v>
      </c>
      <c r="B84" s="98" t="s">
        <v>33</v>
      </c>
      <c r="C84" s="98" t="s">
        <v>139</v>
      </c>
      <c r="D84" s="99"/>
      <c r="E84" s="127">
        <f>E85</f>
        <v>9292</v>
      </c>
      <c r="F84" s="127">
        <f>F85</f>
        <v>9270.32</v>
      </c>
      <c r="G84" s="120">
        <f t="shared" si="1"/>
        <v>99.76668101592767</v>
      </c>
    </row>
    <row r="85" spans="1:7" ht="45" customHeight="1">
      <c r="A85" s="32" t="s">
        <v>1</v>
      </c>
      <c r="B85" s="98" t="s">
        <v>33</v>
      </c>
      <c r="C85" s="98" t="s">
        <v>139</v>
      </c>
      <c r="D85" s="99" t="s">
        <v>2</v>
      </c>
      <c r="E85" s="127">
        <v>9292</v>
      </c>
      <c r="F85" s="129">
        <v>9270.32</v>
      </c>
      <c r="G85" s="120">
        <f t="shared" si="1"/>
        <v>99.76668101592767</v>
      </c>
    </row>
    <row r="86" spans="1:7" ht="31.5" customHeight="1">
      <c r="A86" s="32" t="s">
        <v>138</v>
      </c>
      <c r="B86" s="98" t="s">
        <v>33</v>
      </c>
      <c r="C86" s="98" t="s">
        <v>197</v>
      </c>
      <c r="D86" s="99" t="s">
        <v>2</v>
      </c>
      <c r="E86" s="127">
        <v>530</v>
      </c>
      <c r="F86" s="129">
        <v>525.94</v>
      </c>
      <c r="G86" s="120">
        <f t="shared" si="1"/>
        <v>99.23396226415096</v>
      </c>
    </row>
    <row r="87" spans="1:7" ht="27" customHeight="1">
      <c r="A87" s="32" t="s">
        <v>138</v>
      </c>
      <c r="B87" s="98" t="s">
        <v>33</v>
      </c>
      <c r="C87" s="98" t="s">
        <v>193</v>
      </c>
      <c r="D87" s="99" t="s">
        <v>2</v>
      </c>
      <c r="E87" s="127">
        <v>685.4</v>
      </c>
      <c r="F87" s="129">
        <v>685.4</v>
      </c>
      <c r="G87" s="120">
        <f t="shared" si="1"/>
        <v>100</v>
      </c>
    </row>
    <row r="88" spans="1:7" ht="22.5" customHeight="1">
      <c r="A88" s="49" t="s">
        <v>186</v>
      </c>
      <c r="B88" s="95" t="s">
        <v>187</v>
      </c>
      <c r="C88" s="98"/>
      <c r="D88" s="99"/>
      <c r="E88" s="128">
        <f>E89</f>
        <v>491</v>
      </c>
      <c r="F88" s="128">
        <f>F89</f>
        <v>480.72</v>
      </c>
      <c r="G88" s="119">
        <f t="shared" si="1"/>
        <v>97.9063136456212</v>
      </c>
    </row>
    <row r="89" spans="1:7" ht="54" customHeight="1">
      <c r="A89" s="32" t="s">
        <v>188</v>
      </c>
      <c r="B89" s="98" t="s">
        <v>187</v>
      </c>
      <c r="C89" s="98" t="s">
        <v>189</v>
      </c>
      <c r="D89" s="99"/>
      <c r="E89" s="127">
        <f>E90</f>
        <v>491</v>
      </c>
      <c r="F89" s="127">
        <f>F90</f>
        <v>480.72</v>
      </c>
      <c r="G89" s="120">
        <f t="shared" si="1"/>
        <v>97.9063136456212</v>
      </c>
    </row>
    <row r="90" spans="1:7" ht="40.5" customHeight="1">
      <c r="A90" s="32" t="s">
        <v>190</v>
      </c>
      <c r="B90" s="98" t="s">
        <v>187</v>
      </c>
      <c r="C90" s="98" t="s">
        <v>189</v>
      </c>
      <c r="D90" s="99" t="s">
        <v>108</v>
      </c>
      <c r="E90" s="127">
        <v>491</v>
      </c>
      <c r="F90" s="129">
        <v>480.72</v>
      </c>
      <c r="G90" s="120">
        <f t="shared" si="1"/>
        <v>97.9063136456212</v>
      </c>
    </row>
    <row r="91" spans="1:7" ht="30.75" customHeight="1">
      <c r="A91" s="26" t="s">
        <v>62</v>
      </c>
      <c r="B91" s="85" t="s">
        <v>24</v>
      </c>
      <c r="C91" s="85"/>
      <c r="D91" s="87"/>
      <c r="E91" s="118">
        <f>E93+E95+E97</f>
        <v>225.5</v>
      </c>
      <c r="F91" s="118">
        <f>F93+F95+F97</f>
        <v>156.09</v>
      </c>
      <c r="G91" s="119">
        <f t="shared" si="1"/>
        <v>69.21951219512195</v>
      </c>
    </row>
    <row r="92" spans="1:7" ht="43.5" customHeight="1">
      <c r="A92" s="25" t="s">
        <v>145</v>
      </c>
      <c r="B92" s="45" t="s">
        <v>24</v>
      </c>
      <c r="C92" s="45" t="s">
        <v>129</v>
      </c>
      <c r="D92" s="45"/>
      <c r="E92" s="54">
        <f>E93</f>
        <v>125.5</v>
      </c>
      <c r="F92" s="54">
        <f>F93</f>
        <v>56.2</v>
      </c>
      <c r="G92" s="120">
        <f t="shared" si="1"/>
        <v>44.78087649402391</v>
      </c>
    </row>
    <row r="93" spans="1:7" ht="27.75" customHeight="1">
      <c r="A93" s="25" t="s">
        <v>1</v>
      </c>
      <c r="B93" s="45" t="s">
        <v>24</v>
      </c>
      <c r="C93" s="45" t="s">
        <v>129</v>
      </c>
      <c r="D93" s="45" t="s">
        <v>2</v>
      </c>
      <c r="E93" s="54">
        <v>125.5</v>
      </c>
      <c r="F93" s="115">
        <v>56.2</v>
      </c>
      <c r="G93" s="120">
        <f t="shared" si="1"/>
        <v>44.78087649402391</v>
      </c>
    </row>
    <row r="94" spans="1:7" ht="45" customHeight="1">
      <c r="A94" s="12" t="s">
        <v>146</v>
      </c>
      <c r="B94" s="94" t="s">
        <v>24</v>
      </c>
      <c r="C94" s="48" t="s">
        <v>130</v>
      </c>
      <c r="D94" s="100"/>
      <c r="E94" s="54">
        <f>E95</f>
        <v>50</v>
      </c>
      <c r="F94" s="54">
        <f>F95</f>
        <v>50</v>
      </c>
      <c r="G94" s="120">
        <f t="shared" si="1"/>
        <v>100</v>
      </c>
    </row>
    <row r="95" spans="1:7" ht="26.25" customHeight="1">
      <c r="A95" s="32" t="s">
        <v>1</v>
      </c>
      <c r="B95" s="94" t="s">
        <v>24</v>
      </c>
      <c r="C95" s="48" t="s">
        <v>130</v>
      </c>
      <c r="D95" s="100" t="s">
        <v>2</v>
      </c>
      <c r="E95" s="54">
        <v>50</v>
      </c>
      <c r="F95" s="130">
        <v>50</v>
      </c>
      <c r="G95" s="120">
        <f t="shared" si="1"/>
        <v>100</v>
      </c>
    </row>
    <row r="96" spans="1:7" ht="54" customHeight="1">
      <c r="A96" s="12" t="s">
        <v>147</v>
      </c>
      <c r="B96" s="83" t="s">
        <v>24</v>
      </c>
      <c r="C96" s="48" t="s">
        <v>131</v>
      </c>
      <c r="D96" s="48"/>
      <c r="E96" s="54">
        <f>E97</f>
        <v>50</v>
      </c>
      <c r="F96" s="54">
        <f>F97</f>
        <v>49.89</v>
      </c>
      <c r="G96" s="120">
        <f t="shared" si="1"/>
        <v>99.78</v>
      </c>
    </row>
    <row r="97" spans="1:7" ht="26.25" customHeight="1">
      <c r="A97" s="32" t="s">
        <v>1</v>
      </c>
      <c r="B97" s="83" t="s">
        <v>24</v>
      </c>
      <c r="C97" s="48" t="s">
        <v>131</v>
      </c>
      <c r="D97" s="48">
        <v>244</v>
      </c>
      <c r="E97" s="54">
        <v>50</v>
      </c>
      <c r="F97" s="57">
        <v>49.89</v>
      </c>
      <c r="G97" s="120">
        <f t="shared" si="1"/>
        <v>99.78</v>
      </c>
    </row>
    <row r="98" spans="1:7" ht="19.5" customHeight="1">
      <c r="A98" s="35" t="s">
        <v>3</v>
      </c>
      <c r="B98" s="95" t="s">
        <v>63</v>
      </c>
      <c r="C98" s="95"/>
      <c r="D98" s="97"/>
      <c r="E98" s="118">
        <f>E99+E115+E120+E159</f>
        <v>21684.28</v>
      </c>
      <c r="F98" s="118">
        <f>F99+F115+F120+F159</f>
        <v>19257.100000000002</v>
      </c>
      <c r="G98" s="119">
        <f t="shared" si="1"/>
        <v>88.80673003669018</v>
      </c>
    </row>
    <row r="99" spans="1:7" ht="18" customHeight="1">
      <c r="A99" s="36" t="s">
        <v>9</v>
      </c>
      <c r="B99" s="95" t="s">
        <v>10</v>
      </c>
      <c r="C99" s="95"/>
      <c r="D99" s="95"/>
      <c r="E99" s="118">
        <f>E102+E104+E107+E109+E111+E113+E100</f>
        <v>4562.060000000001</v>
      </c>
      <c r="F99" s="118">
        <f>F102+F104+F107+F109+F111+F113+F100</f>
        <v>4548.78</v>
      </c>
      <c r="G99" s="119">
        <f t="shared" si="1"/>
        <v>99.70890343397497</v>
      </c>
    </row>
    <row r="100" spans="1:7" ht="69" customHeight="1">
      <c r="A100" s="37" t="s">
        <v>200</v>
      </c>
      <c r="B100" s="98" t="s">
        <v>10</v>
      </c>
      <c r="C100" s="98" t="s">
        <v>201</v>
      </c>
      <c r="D100" s="95"/>
      <c r="E100" s="54">
        <f>E101</f>
        <v>70.1</v>
      </c>
      <c r="F100" s="54">
        <f>F101</f>
        <v>67.86</v>
      </c>
      <c r="G100" s="120">
        <f t="shared" si="1"/>
        <v>96.80456490727532</v>
      </c>
    </row>
    <row r="101" spans="1:7" ht="41.25" customHeight="1">
      <c r="A101" s="32" t="s">
        <v>1</v>
      </c>
      <c r="B101" s="98" t="s">
        <v>10</v>
      </c>
      <c r="C101" s="98" t="s">
        <v>201</v>
      </c>
      <c r="D101" s="98" t="s">
        <v>2</v>
      </c>
      <c r="E101" s="54">
        <v>70.1</v>
      </c>
      <c r="F101" s="129">
        <v>67.86</v>
      </c>
      <c r="G101" s="120">
        <f t="shared" si="1"/>
        <v>96.80456490727532</v>
      </c>
    </row>
    <row r="102" spans="1:7" ht="40.5" customHeight="1">
      <c r="A102" s="37" t="s">
        <v>148</v>
      </c>
      <c r="B102" s="96" t="s">
        <v>10</v>
      </c>
      <c r="C102" s="96" t="s">
        <v>132</v>
      </c>
      <c r="D102" s="90"/>
      <c r="E102" s="127">
        <f>E103</f>
        <v>594</v>
      </c>
      <c r="F102" s="127">
        <f>F103</f>
        <v>582.97</v>
      </c>
      <c r="G102" s="120">
        <f t="shared" si="1"/>
        <v>98.14309764309765</v>
      </c>
    </row>
    <row r="103" spans="1:7" ht="41.25">
      <c r="A103" s="37" t="s">
        <v>217</v>
      </c>
      <c r="B103" s="96" t="s">
        <v>10</v>
      </c>
      <c r="C103" s="96" t="s">
        <v>132</v>
      </c>
      <c r="D103" s="90" t="s">
        <v>2</v>
      </c>
      <c r="E103" s="127">
        <v>594</v>
      </c>
      <c r="F103" s="125">
        <v>582.97</v>
      </c>
      <c r="G103" s="120">
        <f t="shared" si="1"/>
        <v>98.14309764309765</v>
      </c>
    </row>
    <row r="104" spans="1:7" ht="96">
      <c r="A104" s="37" t="s">
        <v>171</v>
      </c>
      <c r="B104" s="96" t="s">
        <v>10</v>
      </c>
      <c r="C104" s="96" t="s">
        <v>172</v>
      </c>
      <c r="D104" s="90"/>
      <c r="E104" s="127">
        <f>E105</f>
        <v>919.95</v>
      </c>
      <c r="F104" s="127">
        <f>F105</f>
        <v>919.95</v>
      </c>
      <c r="G104" s="120">
        <f t="shared" si="1"/>
        <v>100</v>
      </c>
    </row>
    <row r="105" spans="1:7" ht="41.25">
      <c r="A105" s="37" t="s">
        <v>217</v>
      </c>
      <c r="B105" s="96" t="s">
        <v>10</v>
      </c>
      <c r="C105" s="96" t="s">
        <v>172</v>
      </c>
      <c r="D105" s="90" t="s">
        <v>2</v>
      </c>
      <c r="E105" s="127">
        <v>919.95</v>
      </c>
      <c r="F105" s="125">
        <v>919.95</v>
      </c>
      <c r="G105" s="120">
        <f t="shared" si="1"/>
        <v>100</v>
      </c>
    </row>
    <row r="106" spans="1:7" ht="29.25" customHeight="1">
      <c r="A106" s="37" t="s">
        <v>191</v>
      </c>
      <c r="B106" s="96" t="s">
        <v>10</v>
      </c>
      <c r="C106" s="96"/>
      <c r="D106" s="90" t="s">
        <v>194</v>
      </c>
      <c r="E106" s="127">
        <f>E107+E109+E111+E114</f>
        <v>2978.01</v>
      </c>
      <c r="F106" s="127">
        <f>F107+F109+F111+F114</f>
        <v>2978.0000000000005</v>
      </c>
      <c r="G106" s="120">
        <f t="shared" si="1"/>
        <v>99.99966420529147</v>
      </c>
    </row>
    <row r="107" spans="1:7" ht="96">
      <c r="A107" s="37" t="s">
        <v>215</v>
      </c>
      <c r="B107" s="96" t="s">
        <v>10</v>
      </c>
      <c r="C107" s="96" t="s">
        <v>219</v>
      </c>
      <c r="D107" s="90"/>
      <c r="E107" s="127">
        <f>E108</f>
        <v>1048.68</v>
      </c>
      <c r="F107" s="127">
        <f>F108</f>
        <v>1048.67</v>
      </c>
      <c r="G107" s="120">
        <f t="shared" si="1"/>
        <v>99.99904642026166</v>
      </c>
    </row>
    <row r="108" spans="1:7" ht="54.75">
      <c r="A108" s="37" t="s">
        <v>195</v>
      </c>
      <c r="B108" s="96" t="s">
        <v>10</v>
      </c>
      <c r="C108" s="96" t="s">
        <v>219</v>
      </c>
      <c r="D108" s="90" t="s">
        <v>194</v>
      </c>
      <c r="E108" s="127">
        <v>1048.68</v>
      </c>
      <c r="F108" s="125">
        <v>1048.67</v>
      </c>
      <c r="G108" s="120">
        <f t="shared" si="1"/>
        <v>99.99904642026166</v>
      </c>
    </row>
    <row r="109" spans="1:7" ht="96">
      <c r="A109" s="37" t="s">
        <v>218</v>
      </c>
      <c r="B109" s="96" t="s">
        <v>10</v>
      </c>
      <c r="C109" s="96" t="s">
        <v>198</v>
      </c>
      <c r="D109" s="90"/>
      <c r="E109" s="127">
        <f>E110</f>
        <v>934.11</v>
      </c>
      <c r="F109" s="127">
        <f>F110</f>
        <v>934.11</v>
      </c>
      <c r="G109" s="120">
        <f t="shared" si="1"/>
        <v>100</v>
      </c>
    </row>
    <row r="110" spans="1:7" ht="54.75">
      <c r="A110" s="37" t="s">
        <v>195</v>
      </c>
      <c r="B110" s="96" t="s">
        <v>10</v>
      </c>
      <c r="C110" s="96" t="s">
        <v>198</v>
      </c>
      <c r="D110" s="90" t="s">
        <v>194</v>
      </c>
      <c r="E110" s="127">
        <v>934.11</v>
      </c>
      <c r="F110" s="125">
        <v>934.11</v>
      </c>
      <c r="G110" s="120">
        <f t="shared" si="1"/>
        <v>100</v>
      </c>
    </row>
    <row r="111" spans="1:7" ht="96">
      <c r="A111" s="37" t="s">
        <v>216</v>
      </c>
      <c r="B111" s="96" t="s">
        <v>10</v>
      </c>
      <c r="C111" s="96" t="s">
        <v>199</v>
      </c>
      <c r="D111" s="90"/>
      <c r="E111" s="127">
        <f>E112</f>
        <v>945.46</v>
      </c>
      <c r="F111" s="127">
        <f>F112</f>
        <v>945.46</v>
      </c>
      <c r="G111" s="120">
        <f t="shared" si="1"/>
        <v>100</v>
      </c>
    </row>
    <row r="112" spans="1:7" ht="54.75">
      <c r="A112" s="37" t="s">
        <v>195</v>
      </c>
      <c r="B112" s="96" t="s">
        <v>10</v>
      </c>
      <c r="C112" s="96" t="s">
        <v>199</v>
      </c>
      <c r="D112" s="90" t="s">
        <v>194</v>
      </c>
      <c r="E112" s="127">
        <v>945.46</v>
      </c>
      <c r="F112" s="125">
        <v>945.46</v>
      </c>
      <c r="G112" s="120">
        <f t="shared" si="1"/>
        <v>100</v>
      </c>
    </row>
    <row r="113" spans="1:7" ht="59.25" customHeight="1">
      <c r="A113" s="37" t="s">
        <v>214</v>
      </c>
      <c r="B113" s="96" t="s">
        <v>10</v>
      </c>
      <c r="C113" s="96" t="s">
        <v>196</v>
      </c>
      <c r="D113" s="90" t="s">
        <v>194</v>
      </c>
      <c r="E113" s="127">
        <f>E114</f>
        <v>49.76</v>
      </c>
      <c r="F113" s="127">
        <f>F114</f>
        <v>49.76</v>
      </c>
      <c r="G113" s="120">
        <f t="shared" si="1"/>
        <v>100</v>
      </c>
    </row>
    <row r="114" spans="1:7" ht="54.75">
      <c r="A114" s="37" t="s">
        <v>195</v>
      </c>
      <c r="B114" s="96" t="s">
        <v>10</v>
      </c>
      <c r="C114" s="96" t="s">
        <v>196</v>
      </c>
      <c r="D114" s="90" t="s">
        <v>194</v>
      </c>
      <c r="E114" s="127">
        <v>49.76</v>
      </c>
      <c r="F114" s="125">
        <v>49.76</v>
      </c>
      <c r="G114" s="120">
        <f t="shared" si="1"/>
        <v>100</v>
      </c>
    </row>
    <row r="115" spans="1:7" ht="13.5">
      <c r="A115" s="38" t="s">
        <v>20</v>
      </c>
      <c r="B115" s="101" t="s">
        <v>21</v>
      </c>
      <c r="C115" s="101"/>
      <c r="D115" s="89"/>
      <c r="E115" s="128">
        <f>E116+E118</f>
        <v>150.82</v>
      </c>
      <c r="F115" s="128">
        <f>F116+F118</f>
        <v>150.47</v>
      </c>
      <c r="G115" s="119">
        <f t="shared" si="1"/>
        <v>99.7679352870972</v>
      </c>
    </row>
    <row r="116" spans="1:7" ht="96">
      <c r="A116" s="12" t="s">
        <v>149</v>
      </c>
      <c r="B116" s="96" t="s">
        <v>21</v>
      </c>
      <c r="C116" s="96" t="s">
        <v>133</v>
      </c>
      <c r="D116" s="90"/>
      <c r="E116" s="127">
        <f>E117</f>
        <v>51</v>
      </c>
      <c r="F116" s="127">
        <f>F117</f>
        <v>50.65</v>
      </c>
      <c r="G116" s="120">
        <f t="shared" si="1"/>
        <v>99.31372549019608</v>
      </c>
    </row>
    <row r="117" spans="1:7" ht="27" customHeight="1">
      <c r="A117" s="12" t="s">
        <v>64</v>
      </c>
      <c r="B117" s="96" t="s">
        <v>21</v>
      </c>
      <c r="C117" s="96" t="s">
        <v>133</v>
      </c>
      <c r="D117" s="90" t="s">
        <v>236</v>
      </c>
      <c r="E117" s="127">
        <v>51</v>
      </c>
      <c r="F117" s="125">
        <v>50.65</v>
      </c>
      <c r="G117" s="120">
        <f t="shared" si="1"/>
        <v>99.31372549019608</v>
      </c>
    </row>
    <row r="118" spans="1:7" ht="54.75">
      <c r="A118" s="12" t="s">
        <v>241</v>
      </c>
      <c r="B118" s="96" t="s">
        <v>21</v>
      </c>
      <c r="C118" s="96" t="s">
        <v>134</v>
      </c>
      <c r="D118" s="90"/>
      <c r="E118" s="127">
        <f>E119</f>
        <v>99.82</v>
      </c>
      <c r="F118" s="127">
        <f>F119</f>
        <v>99.82</v>
      </c>
      <c r="G118" s="120">
        <f t="shared" si="1"/>
        <v>100</v>
      </c>
    </row>
    <row r="119" spans="1:7" ht="41.25">
      <c r="A119" s="25" t="s">
        <v>1</v>
      </c>
      <c r="B119" s="96" t="s">
        <v>21</v>
      </c>
      <c r="C119" s="96" t="s">
        <v>134</v>
      </c>
      <c r="D119" s="90" t="s">
        <v>2</v>
      </c>
      <c r="E119" s="127">
        <v>99.82</v>
      </c>
      <c r="F119" s="125">
        <v>99.82</v>
      </c>
      <c r="G119" s="120">
        <f t="shared" si="1"/>
        <v>100</v>
      </c>
    </row>
    <row r="120" spans="1:7" ht="18" customHeight="1">
      <c r="A120" s="23" t="s">
        <v>22</v>
      </c>
      <c r="B120" s="85" t="s">
        <v>23</v>
      </c>
      <c r="C120" s="85"/>
      <c r="D120" s="102"/>
      <c r="E120" s="118">
        <f>E121+E123+E125+E126+E127+E129+E133+E130+E131</f>
        <v>9319.92</v>
      </c>
      <c r="F120" s="118">
        <f>F121+F123+F125+F126+F127+F129+F133+F130+F131</f>
        <v>7734.960000000001</v>
      </c>
      <c r="G120" s="119">
        <f t="shared" si="1"/>
        <v>82.99384544073341</v>
      </c>
    </row>
    <row r="121" spans="1:7" ht="57" customHeight="1">
      <c r="A121" s="14" t="s">
        <v>150</v>
      </c>
      <c r="B121" s="45" t="s">
        <v>23</v>
      </c>
      <c r="C121" s="45" t="s">
        <v>135</v>
      </c>
      <c r="D121" s="45"/>
      <c r="E121" s="127">
        <f>E122</f>
        <v>2177</v>
      </c>
      <c r="F121" s="127">
        <f>F122</f>
        <v>2153.11</v>
      </c>
      <c r="G121" s="120">
        <f t="shared" si="1"/>
        <v>98.90261828203951</v>
      </c>
    </row>
    <row r="122" spans="1:7" ht="44.25" customHeight="1">
      <c r="A122" s="25" t="s">
        <v>1</v>
      </c>
      <c r="B122" s="45" t="s">
        <v>23</v>
      </c>
      <c r="C122" s="45" t="s">
        <v>136</v>
      </c>
      <c r="D122" s="45" t="s">
        <v>2</v>
      </c>
      <c r="E122" s="127">
        <v>2177</v>
      </c>
      <c r="F122" s="115">
        <v>2153.11</v>
      </c>
      <c r="G122" s="120">
        <f t="shared" si="1"/>
        <v>98.90261828203951</v>
      </c>
    </row>
    <row r="123" spans="1:7" ht="69">
      <c r="A123" s="13" t="s">
        <v>151</v>
      </c>
      <c r="B123" s="83" t="s">
        <v>23</v>
      </c>
      <c r="C123" s="48" t="s">
        <v>137</v>
      </c>
      <c r="D123" s="82"/>
      <c r="E123" s="123">
        <f>E124</f>
        <v>4142.04</v>
      </c>
      <c r="F123" s="123">
        <f>F124</f>
        <v>3051.97</v>
      </c>
      <c r="G123" s="120">
        <f t="shared" si="1"/>
        <v>73.68277467141795</v>
      </c>
    </row>
    <row r="124" spans="1:7" ht="41.25">
      <c r="A124" s="32" t="s">
        <v>1</v>
      </c>
      <c r="B124" s="94" t="s">
        <v>23</v>
      </c>
      <c r="C124" s="48" t="s">
        <v>137</v>
      </c>
      <c r="D124" s="82" t="s">
        <v>2</v>
      </c>
      <c r="E124" s="54">
        <v>4142.04</v>
      </c>
      <c r="F124" s="124">
        <v>3051.97</v>
      </c>
      <c r="G124" s="120">
        <f t="shared" si="1"/>
        <v>73.68277467141795</v>
      </c>
    </row>
    <row r="125" spans="1:7" ht="54.75">
      <c r="A125" s="25" t="s">
        <v>210</v>
      </c>
      <c r="B125" s="45" t="s">
        <v>23</v>
      </c>
      <c r="C125" s="45" t="s">
        <v>212</v>
      </c>
      <c r="D125" s="45" t="s">
        <v>2</v>
      </c>
      <c r="E125" s="127">
        <v>233.3</v>
      </c>
      <c r="F125" s="115">
        <v>233.3</v>
      </c>
      <c r="G125" s="120">
        <f t="shared" si="1"/>
        <v>100</v>
      </c>
    </row>
    <row r="126" spans="1:10" ht="69">
      <c r="A126" s="25" t="s">
        <v>213</v>
      </c>
      <c r="B126" s="45" t="s">
        <v>23</v>
      </c>
      <c r="C126" s="45" t="s">
        <v>211</v>
      </c>
      <c r="D126" s="45" t="s">
        <v>2</v>
      </c>
      <c r="E126" s="127">
        <v>100.1</v>
      </c>
      <c r="F126" s="115">
        <v>100.1</v>
      </c>
      <c r="G126" s="120">
        <f t="shared" si="1"/>
        <v>100</v>
      </c>
      <c r="J126" t="s">
        <v>207</v>
      </c>
    </row>
    <row r="127" spans="1:7" ht="69">
      <c r="A127" s="25" t="s">
        <v>209</v>
      </c>
      <c r="B127" s="45" t="s">
        <v>23</v>
      </c>
      <c r="C127" s="45" t="s">
        <v>206</v>
      </c>
      <c r="D127" s="45"/>
      <c r="E127" s="127">
        <f>E128</f>
        <v>45.1</v>
      </c>
      <c r="F127" s="127">
        <f>F128</f>
        <v>45.1</v>
      </c>
      <c r="G127" s="120">
        <f t="shared" si="1"/>
        <v>100</v>
      </c>
    </row>
    <row r="128" spans="1:7" ht="41.25">
      <c r="A128" s="25" t="s">
        <v>1</v>
      </c>
      <c r="B128" s="45" t="s">
        <v>23</v>
      </c>
      <c r="C128" s="45" t="s">
        <v>206</v>
      </c>
      <c r="D128" s="45" t="s">
        <v>2</v>
      </c>
      <c r="E128" s="127">
        <v>45.1</v>
      </c>
      <c r="F128" s="115">
        <v>45.1</v>
      </c>
      <c r="G128" s="120">
        <f t="shared" si="1"/>
        <v>100</v>
      </c>
    </row>
    <row r="129" spans="1:7" ht="59.25" customHeight="1">
      <c r="A129" s="25" t="s">
        <v>221</v>
      </c>
      <c r="B129" s="45" t="s">
        <v>23</v>
      </c>
      <c r="C129" s="45" t="s">
        <v>222</v>
      </c>
      <c r="D129" s="45" t="s">
        <v>2</v>
      </c>
      <c r="E129" s="127">
        <v>450.5</v>
      </c>
      <c r="F129" s="115">
        <v>450.5</v>
      </c>
      <c r="G129" s="120">
        <f t="shared" si="1"/>
        <v>100</v>
      </c>
    </row>
    <row r="130" spans="1:7" ht="42.75" customHeight="1">
      <c r="A130" s="41" t="s">
        <v>232</v>
      </c>
      <c r="B130" s="94" t="s">
        <v>23</v>
      </c>
      <c r="C130" s="88" t="s">
        <v>233</v>
      </c>
      <c r="D130" s="82" t="s">
        <v>2</v>
      </c>
      <c r="E130" s="54">
        <v>621.88</v>
      </c>
      <c r="F130" s="124">
        <v>621.88</v>
      </c>
      <c r="G130" s="120">
        <f aca="true" t="shared" si="2" ref="G130:G173">F130/E130*100</f>
        <v>100</v>
      </c>
    </row>
    <row r="131" spans="1:7" ht="42.75" customHeight="1">
      <c r="A131" s="25" t="s">
        <v>234</v>
      </c>
      <c r="B131" s="84" t="s">
        <v>23</v>
      </c>
      <c r="C131" s="48" t="s">
        <v>235</v>
      </c>
      <c r="D131" s="45" t="s">
        <v>2</v>
      </c>
      <c r="E131" s="54">
        <f>E132</f>
        <v>500</v>
      </c>
      <c r="F131" s="54">
        <f>F132</f>
        <v>29</v>
      </c>
      <c r="G131" s="120">
        <f t="shared" si="2"/>
        <v>5.800000000000001</v>
      </c>
    </row>
    <row r="132" spans="1:7" ht="42.75" customHeight="1">
      <c r="A132" s="37" t="s">
        <v>1</v>
      </c>
      <c r="B132" s="84" t="s">
        <v>23</v>
      </c>
      <c r="C132" s="48" t="s">
        <v>235</v>
      </c>
      <c r="D132" s="82" t="s">
        <v>2</v>
      </c>
      <c r="E132" s="54">
        <v>500</v>
      </c>
      <c r="F132" s="124">
        <v>29</v>
      </c>
      <c r="G132" s="120">
        <f t="shared" si="2"/>
        <v>5.800000000000001</v>
      </c>
    </row>
    <row r="133" spans="1:7" ht="45" customHeight="1">
      <c r="A133" s="25" t="s">
        <v>223</v>
      </c>
      <c r="B133" s="45" t="s">
        <v>23</v>
      </c>
      <c r="C133" s="45" t="s">
        <v>224</v>
      </c>
      <c r="D133" s="45" t="s">
        <v>2</v>
      </c>
      <c r="E133" s="127">
        <v>1050</v>
      </c>
      <c r="F133" s="115">
        <v>1050</v>
      </c>
      <c r="G133" s="120">
        <f t="shared" si="2"/>
        <v>100</v>
      </c>
    </row>
    <row r="134" spans="1:7" ht="15">
      <c r="A134" s="39" t="s">
        <v>65</v>
      </c>
      <c r="B134" s="103" t="s">
        <v>66</v>
      </c>
      <c r="C134" s="103"/>
      <c r="D134" s="104"/>
      <c r="E134" s="118">
        <f>E135</f>
        <v>598.71</v>
      </c>
      <c r="F134" s="118">
        <f>F135</f>
        <v>594.11</v>
      </c>
      <c r="G134" s="119">
        <f t="shared" si="2"/>
        <v>99.23168144844749</v>
      </c>
    </row>
    <row r="135" spans="1:7" ht="19.5" customHeight="1">
      <c r="A135" s="40" t="s">
        <v>17</v>
      </c>
      <c r="B135" s="103" t="s">
        <v>18</v>
      </c>
      <c r="C135" s="103"/>
      <c r="D135" s="103"/>
      <c r="E135" s="118">
        <f>E136+E139</f>
        <v>598.71</v>
      </c>
      <c r="F135" s="118">
        <f>F136+F139</f>
        <v>594.11</v>
      </c>
      <c r="G135" s="119">
        <f t="shared" si="2"/>
        <v>99.23168144844749</v>
      </c>
    </row>
    <row r="136" spans="1:7" ht="82.5">
      <c r="A136" s="13" t="s">
        <v>153</v>
      </c>
      <c r="B136" s="84" t="s">
        <v>18</v>
      </c>
      <c r="C136" s="84" t="s">
        <v>169</v>
      </c>
      <c r="D136" s="84"/>
      <c r="E136" s="54">
        <f>E137+E138</f>
        <v>491.27</v>
      </c>
      <c r="F136" s="54">
        <f>F137+F138</f>
        <v>486.69</v>
      </c>
      <c r="G136" s="120">
        <f t="shared" si="2"/>
        <v>99.06772243369227</v>
      </c>
    </row>
    <row r="137" spans="1:7" ht="27">
      <c r="A137" s="18" t="s">
        <v>179</v>
      </c>
      <c r="B137" s="84" t="s">
        <v>18</v>
      </c>
      <c r="C137" s="84" t="s">
        <v>169</v>
      </c>
      <c r="D137" s="84" t="s">
        <v>75</v>
      </c>
      <c r="E137" s="54">
        <v>377.27</v>
      </c>
      <c r="F137" s="57">
        <v>373.8</v>
      </c>
      <c r="G137" s="120">
        <f t="shared" si="2"/>
        <v>99.08023431494686</v>
      </c>
    </row>
    <row r="138" spans="1:7" ht="69">
      <c r="A138" s="25" t="s">
        <v>180</v>
      </c>
      <c r="B138" s="84" t="s">
        <v>18</v>
      </c>
      <c r="C138" s="84" t="s">
        <v>169</v>
      </c>
      <c r="D138" s="84" t="s">
        <v>181</v>
      </c>
      <c r="E138" s="54">
        <v>114</v>
      </c>
      <c r="F138" s="57">
        <v>112.89</v>
      </c>
      <c r="G138" s="120">
        <f t="shared" si="2"/>
        <v>99.02631578947368</v>
      </c>
    </row>
    <row r="139" spans="1:7" ht="54.75">
      <c r="A139" s="14" t="s">
        <v>154</v>
      </c>
      <c r="B139" s="84" t="s">
        <v>18</v>
      </c>
      <c r="C139" s="84" t="s">
        <v>170</v>
      </c>
      <c r="D139" s="84"/>
      <c r="E139" s="57">
        <f>E140</f>
        <v>107.44</v>
      </c>
      <c r="F139" s="57">
        <f>F140</f>
        <v>107.42</v>
      </c>
      <c r="G139" s="120">
        <f t="shared" si="2"/>
        <v>99.98138495904692</v>
      </c>
    </row>
    <row r="140" spans="1:7" ht="41.25">
      <c r="A140" s="25" t="s">
        <v>1</v>
      </c>
      <c r="B140" s="84" t="s">
        <v>18</v>
      </c>
      <c r="C140" s="84" t="s">
        <v>170</v>
      </c>
      <c r="D140" s="84" t="s">
        <v>2</v>
      </c>
      <c r="E140" s="57">
        <v>107.44</v>
      </c>
      <c r="F140" s="57">
        <v>107.42</v>
      </c>
      <c r="G140" s="120">
        <f t="shared" si="2"/>
        <v>99.98138495904692</v>
      </c>
    </row>
    <row r="141" spans="1:7" ht="29.25" customHeight="1">
      <c r="A141" s="39" t="s">
        <v>67</v>
      </c>
      <c r="B141" s="103" t="s">
        <v>68</v>
      </c>
      <c r="C141" s="103"/>
      <c r="D141" s="80"/>
      <c r="E141" s="56">
        <f>E142+E166</f>
        <v>11245.4</v>
      </c>
      <c r="F141" s="56">
        <f>F142+F166</f>
        <v>11138.24</v>
      </c>
      <c r="G141" s="119">
        <f t="shared" si="2"/>
        <v>99.04707702705107</v>
      </c>
    </row>
    <row r="142" spans="1:7" ht="18.75" customHeight="1">
      <c r="A142" s="39" t="s">
        <v>40</v>
      </c>
      <c r="B142" s="103" t="s">
        <v>11</v>
      </c>
      <c r="C142" s="103"/>
      <c r="D142" s="90"/>
      <c r="E142" s="56">
        <f>E143</f>
        <v>675.8</v>
      </c>
      <c r="F142" s="56">
        <f>F143</f>
        <v>568.64</v>
      </c>
      <c r="G142" s="119">
        <f t="shared" si="2"/>
        <v>84.14323764427346</v>
      </c>
    </row>
    <row r="143" spans="1:7" ht="54" customHeight="1">
      <c r="A143" s="37" t="s">
        <v>155</v>
      </c>
      <c r="B143" s="84" t="s">
        <v>11</v>
      </c>
      <c r="C143" s="84" t="s">
        <v>173</v>
      </c>
      <c r="D143" s="90"/>
      <c r="E143" s="57">
        <f>E144</f>
        <v>675.8</v>
      </c>
      <c r="F143" s="57">
        <f>F144</f>
        <v>568.64</v>
      </c>
      <c r="G143" s="120">
        <f t="shared" si="2"/>
        <v>84.14323764427346</v>
      </c>
    </row>
    <row r="144" spans="1:7" ht="30" customHeight="1">
      <c r="A144" s="25" t="s">
        <v>1</v>
      </c>
      <c r="B144" s="94" t="s">
        <v>11</v>
      </c>
      <c r="C144" s="84" t="s">
        <v>173</v>
      </c>
      <c r="D144" s="45" t="s">
        <v>2</v>
      </c>
      <c r="E144" s="57">
        <v>675.8</v>
      </c>
      <c r="F144" s="115">
        <v>568.64</v>
      </c>
      <c r="G144" s="120">
        <f t="shared" si="2"/>
        <v>84.14323764427346</v>
      </c>
    </row>
    <row r="145" spans="1:7" ht="15">
      <c r="A145" s="26" t="s">
        <v>70</v>
      </c>
      <c r="B145" s="103" t="s">
        <v>71</v>
      </c>
      <c r="C145" s="103"/>
      <c r="D145" s="82"/>
      <c r="E145" s="55">
        <f>E148+E149</f>
        <v>663.3199999999999</v>
      </c>
      <c r="F145" s="55">
        <f>F148+F149</f>
        <v>663.23</v>
      </c>
      <c r="G145" s="119">
        <f t="shared" si="2"/>
        <v>99.98643188807816</v>
      </c>
    </row>
    <row r="146" spans="1:7" ht="15">
      <c r="A146" s="26" t="s">
        <v>99</v>
      </c>
      <c r="B146" s="103" t="s">
        <v>19</v>
      </c>
      <c r="C146" s="103"/>
      <c r="D146" s="82"/>
      <c r="E146" s="55">
        <f>E147</f>
        <v>508.7</v>
      </c>
      <c r="F146" s="55">
        <f>F147</f>
        <v>508.61</v>
      </c>
      <c r="G146" s="119">
        <f t="shared" si="2"/>
        <v>99.9823078435227</v>
      </c>
    </row>
    <row r="147" spans="1:7" ht="28.5" customHeight="1">
      <c r="A147" s="25" t="s">
        <v>93</v>
      </c>
      <c r="B147" s="84" t="s">
        <v>19</v>
      </c>
      <c r="C147" s="88" t="s">
        <v>174</v>
      </c>
      <c r="D147" s="45"/>
      <c r="E147" s="57">
        <f>E148</f>
        <v>508.7</v>
      </c>
      <c r="F147" s="57">
        <f>F148</f>
        <v>508.61</v>
      </c>
      <c r="G147" s="120">
        <f t="shared" si="2"/>
        <v>99.9823078435227</v>
      </c>
    </row>
    <row r="148" spans="1:7" s="4" customFormat="1" ht="27" customHeight="1">
      <c r="A148" s="25" t="s">
        <v>94</v>
      </c>
      <c r="B148" s="84" t="s">
        <v>19</v>
      </c>
      <c r="C148" s="88" t="s">
        <v>174</v>
      </c>
      <c r="D148" s="45" t="s">
        <v>90</v>
      </c>
      <c r="E148" s="57">
        <v>508.7</v>
      </c>
      <c r="F148" s="115">
        <v>508.61</v>
      </c>
      <c r="G148" s="120">
        <f t="shared" si="2"/>
        <v>99.9823078435227</v>
      </c>
    </row>
    <row r="149" spans="1:7" s="4" customFormat="1" ht="27" customHeight="1">
      <c r="A149" s="34" t="s">
        <v>27</v>
      </c>
      <c r="B149" s="93" t="s">
        <v>28</v>
      </c>
      <c r="C149" s="91"/>
      <c r="D149" s="85"/>
      <c r="E149" s="56">
        <f>E150</f>
        <v>154.62</v>
      </c>
      <c r="F149" s="56">
        <f>F150</f>
        <v>154.62</v>
      </c>
      <c r="G149" s="119">
        <f t="shared" si="2"/>
        <v>100</v>
      </c>
    </row>
    <row r="150" spans="1:7" s="4" customFormat="1" ht="41.25">
      <c r="A150" s="18" t="s">
        <v>159</v>
      </c>
      <c r="B150" s="94" t="s">
        <v>28</v>
      </c>
      <c r="C150" s="105" t="s">
        <v>175</v>
      </c>
      <c r="D150" s="45"/>
      <c r="E150" s="57">
        <f>E152</f>
        <v>154.62</v>
      </c>
      <c r="F150" s="57">
        <f>F152</f>
        <v>154.62</v>
      </c>
      <c r="G150" s="120">
        <f t="shared" si="2"/>
        <v>100</v>
      </c>
    </row>
    <row r="151" spans="1:7" s="4" customFormat="1" ht="13.5" customHeight="1" hidden="1">
      <c r="A151" s="11" t="s">
        <v>1</v>
      </c>
      <c r="B151" s="94"/>
      <c r="C151" s="105" t="s">
        <v>45</v>
      </c>
      <c r="D151" s="82"/>
      <c r="E151" s="123"/>
      <c r="F151" s="124"/>
      <c r="G151" s="120" t="e">
        <f t="shared" si="2"/>
        <v>#DIV/0!</v>
      </c>
    </row>
    <row r="152" spans="1:7" s="4" customFormat="1" ht="41.25">
      <c r="A152" s="37" t="s">
        <v>1</v>
      </c>
      <c r="B152" s="94" t="s">
        <v>28</v>
      </c>
      <c r="C152" s="88" t="s">
        <v>175</v>
      </c>
      <c r="D152" s="45" t="s">
        <v>2</v>
      </c>
      <c r="E152" s="57">
        <v>154.62</v>
      </c>
      <c r="F152" s="115">
        <v>154.62</v>
      </c>
      <c r="G152" s="120">
        <f t="shared" si="2"/>
        <v>100</v>
      </c>
    </row>
    <row r="153" spans="1:7" s="4" customFormat="1" ht="30.75">
      <c r="A153" s="23" t="s">
        <v>77</v>
      </c>
      <c r="B153" s="78" t="s">
        <v>78</v>
      </c>
      <c r="C153" s="85"/>
      <c r="D153" s="45"/>
      <c r="E153" s="56">
        <f>E154</f>
        <v>2525.05</v>
      </c>
      <c r="F153" s="56">
        <f>F154</f>
        <v>2516.88</v>
      </c>
      <c r="G153" s="119">
        <f t="shared" si="2"/>
        <v>99.67644205065245</v>
      </c>
    </row>
    <row r="154" spans="1:7" s="4" customFormat="1" ht="13.5">
      <c r="A154" s="51" t="s">
        <v>184</v>
      </c>
      <c r="B154" s="78" t="s">
        <v>79</v>
      </c>
      <c r="C154" s="45"/>
      <c r="D154" s="45"/>
      <c r="E154" s="56">
        <f>E156+E157+E158</f>
        <v>2525.05</v>
      </c>
      <c r="F154" s="56">
        <f>F156+F157+F158</f>
        <v>2516.88</v>
      </c>
      <c r="G154" s="119">
        <f t="shared" si="2"/>
        <v>99.67644205065245</v>
      </c>
    </row>
    <row r="155" spans="1:7" s="4" customFormat="1" ht="69">
      <c r="A155" s="50" t="s">
        <v>156</v>
      </c>
      <c r="B155" s="83" t="s">
        <v>79</v>
      </c>
      <c r="C155" s="45" t="s">
        <v>176</v>
      </c>
      <c r="D155" s="45"/>
      <c r="E155" s="57">
        <f>E156</f>
        <v>1329.35</v>
      </c>
      <c r="F155" s="57">
        <f>F156</f>
        <v>1321.18</v>
      </c>
      <c r="G155" s="120">
        <f t="shared" si="2"/>
        <v>99.38541392409826</v>
      </c>
    </row>
    <row r="156" spans="1:7" s="4" customFormat="1" ht="42">
      <c r="A156" s="50" t="s">
        <v>1</v>
      </c>
      <c r="B156" s="83" t="s">
        <v>79</v>
      </c>
      <c r="C156" s="45" t="s">
        <v>176</v>
      </c>
      <c r="D156" s="87" t="s">
        <v>2</v>
      </c>
      <c r="E156" s="57">
        <v>1329.35</v>
      </c>
      <c r="F156" s="115">
        <v>1321.18</v>
      </c>
      <c r="G156" s="120">
        <f t="shared" si="2"/>
        <v>99.38541392409826</v>
      </c>
    </row>
    <row r="157" spans="1:7" s="4" customFormat="1" ht="69">
      <c r="A157" s="25" t="s">
        <v>208</v>
      </c>
      <c r="B157" s="94" t="s">
        <v>79</v>
      </c>
      <c r="C157" s="48" t="s">
        <v>230</v>
      </c>
      <c r="D157" s="82" t="s">
        <v>2</v>
      </c>
      <c r="E157" s="54">
        <v>108.7</v>
      </c>
      <c r="F157" s="124">
        <v>108.7</v>
      </c>
      <c r="G157" s="120">
        <f t="shared" si="2"/>
        <v>100</v>
      </c>
    </row>
    <row r="158" spans="1:7" s="4" customFormat="1" ht="27">
      <c r="A158" s="25" t="s">
        <v>220</v>
      </c>
      <c r="B158" s="94" t="s">
        <v>79</v>
      </c>
      <c r="C158" s="48" t="s">
        <v>231</v>
      </c>
      <c r="D158" s="82" t="s">
        <v>2</v>
      </c>
      <c r="E158" s="54">
        <v>1087</v>
      </c>
      <c r="F158" s="124">
        <v>1087</v>
      </c>
      <c r="G158" s="120">
        <f t="shared" si="2"/>
        <v>100</v>
      </c>
    </row>
    <row r="159" spans="1:7" s="4" customFormat="1" ht="46.5">
      <c r="A159" s="60" t="s">
        <v>72</v>
      </c>
      <c r="B159" s="106" t="s">
        <v>63</v>
      </c>
      <c r="C159" s="107"/>
      <c r="D159" s="108"/>
      <c r="E159" s="116">
        <f>E160</f>
        <v>7651.48</v>
      </c>
      <c r="F159" s="116">
        <f>F160</f>
        <v>6822.89</v>
      </c>
      <c r="G159" s="119">
        <f t="shared" si="2"/>
        <v>89.17085322055341</v>
      </c>
    </row>
    <row r="160" spans="1:7" s="4" customFormat="1" ht="27">
      <c r="A160" s="42" t="s">
        <v>73</v>
      </c>
      <c r="B160" s="93" t="s">
        <v>74</v>
      </c>
      <c r="C160" s="109"/>
      <c r="D160" s="82"/>
      <c r="E160" s="55">
        <f>E161</f>
        <v>7651.48</v>
      </c>
      <c r="F160" s="55">
        <f>F161</f>
        <v>6822.89</v>
      </c>
      <c r="G160" s="119">
        <f t="shared" si="2"/>
        <v>89.17085322055341</v>
      </c>
    </row>
    <row r="161" spans="1:7" s="4" customFormat="1" ht="82.5">
      <c r="A161" s="18" t="s">
        <v>177</v>
      </c>
      <c r="B161" s="94" t="s">
        <v>74</v>
      </c>
      <c r="C161" s="88" t="s">
        <v>178</v>
      </c>
      <c r="D161" s="82"/>
      <c r="E161" s="54">
        <f>E162+E163+E164+E165</f>
        <v>7651.48</v>
      </c>
      <c r="F161" s="54">
        <f>F162+F163+F164+F165</f>
        <v>6822.89</v>
      </c>
      <c r="G161" s="120">
        <f t="shared" si="2"/>
        <v>89.17085322055341</v>
      </c>
    </row>
    <row r="162" spans="1:7" s="4" customFormat="1" ht="27">
      <c r="A162" s="18" t="s">
        <v>179</v>
      </c>
      <c r="B162" s="94" t="s">
        <v>74</v>
      </c>
      <c r="C162" s="105" t="s">
        <v>178</v>
      </c>
      <c r="D162" s="82" t="s">
        <v>75</v>
      </c>
      <c r="E162" s="123">
        <v>4047</v>
      </c>
      <c r="F162" s="124">
        <v>3846.45</v>
      </c>
      <c r="G162" s="120">
        <f t="shared" si="2"/>
        <v>95.04447739065974</v>
      </c>
    </row>
    <row r="163" spans="1:7" s="4" customFormat="1" ht="69">
      <c r="A163" s="25" t="s">
        <v>180</v>
      </c>
      <c r="B163" s="94" t="s">
        <v>74</v>
      </c>
      <c r="C163" s="88" t="s">
        <v>178</v>
      </c>
      <c r="D163" s="82" t="s">
        <v>181</v>
      </c>
      <c r="E163" s="54">
        <v>1222</v>
      </c>
      <c r="F163" s="124">
        <v>1146.58</v>
      </c>
      <c r="G163" s="120">
        <f t="shared" si="2"/>
        <v>93.82815057283142</v>
      </c>
    </row>
    <row r="164" spans="1:7" s="4" customFormat="1" ht="41.25">
      <c r="A164" s="18" t="s">
        <v>1</v>
      </c>
      <c r="B164" s="94" t="s">
        <v>74</v>
      </c>
      <c r="C164" s="105" t="s">
        <v>178</v>
      </c>
      <c r="D164" s="82" t="s">
        <v>2</v>
      </c>
      <c r="E164" s="123">
        <v>2379.48</v>
      </c>
      <c r="F164" s="124">
        <v>1828.26</v>
      </c>
      <c r="G164" s="120">
        <f t="shared" si="2"/>
        <v>76.83443441424177</v>
      </c>
    </row>
    <row r="165" spans="1:7" s="4" customFormat="1" ht="27" customHeight="1">
      <c r="A165" s="25" t="s">
        <v>84</v>
      </c>
      <c r="B165" s="94" t="s">
        <v>74</v>
      </c>
      <c r="C165" s="88" t="s">
        <v>178</v>
      </c>
      <c r="D165" s="45" t="s">
        <v>85</v>
      </c>
      <c r="E165" s="54">
        <v>3</v>
      </c>
      <c r="F165" s="115">
        <v>1.6</v>
      </c>
      <c r="G165" s="120">
        <f t="shared" si="2"/>
        <v>53.333333333333336</v>
      </c>
    </row>
    <row r="166" spans="1:7" s="4" customFormat="1" ht="15">
      <c r="A166" s="61" t="s">
        <v>98</v>
      </c>
      <c r="B166" s="106" t="s">
        <v>68</v>
      </c>
      <c r="C166" s="110"/>
      <c r="D166" s="108"/>
      <c r="E166" s="116">
        <f>E167</f>
        <v>10569.6</v>
      </c>
      <c r="F166" s="116">
        <f>F167</f>
        <v>10569.6</v>
      </c>
      <c r="G166" s="119">
        <f t="shared" si="2"/>
        <v>100</v>
      </c>
    </row>
    <row r="167" spans="1:7" s="4" customFormat="1" ht="27">
      <c r="A167" s="34" t="s">
        <v>67</v>
      </c>
      <c r="B167" s="78" t="s">
        <v>11</v>
      </c>
      <c r="C167" s="88"/>
      <c r="D167" s="82"/>
      <c r="E167" s="118">
        <f>E169+E171+E173+E172</f>
        <v>10569.6</v>
      </c>
      <c r="F167" s="118">
        <f>F169+F171+F173+F172</f>
        <v>10569.6</v>
      </c>
      <c r="G167" s="119">
        <f t="shared" si="2"/>
        <v>100</v>
      </c>
    </row>
    <row r="168" spans="1:7" s="4" customFormat="1" ht="69">
      <c r="A168" s="43" t="s">
        <v>157</v>
      </c>
      <c r="B168" s="94" t="s">
        <v>11</v>
      </c>
      <c r="C168" s="84" t="s">
        <v>182</v>
      </c>
      <c r="D168" s="82"/>
      <c r="E168" s="54">
        <f>E169</f>
        <v>9316.7</v>
      </c>
      <c r="F168" s="54">
        <f>F169</f>
        <v>9316.7</v>
      </c>
      <c r="G168" s="120">
        <f t="shared" si="2"/>
        <v>100</v>
      </c>
    </row>
    <row r="169" spans="1:7" s="4" customFormat="1" ht="69">
      <c r="A169" s="18" t="s">
        <v>76</v>
      </c>
      <c r="B169" s="94" t="s">
        <v>11</v>
      </c>
      <c r="C169" s="84" t="s">
        <v>182</v>
      </c>
      <c r="D169" s="82" t="s">
        <v>86</v>
      </c>
      <c r="E169" s="54">
        <v>9316.7</v>
      </c>
      <c r="F169" s="124">
        <v>9316.7</v>
      </c>
      <c r="G169" s="120">
        <f t="shared" si="2"/>
        <v>100</v>
      </c>
    </row>
    <row r="170" spans="1:7" ht="69">
      <c r="A170" s="18" t="s">
        <v>158</v>
      </c>
      <c r="B170" s="94" t="s">
        <v>11</v>
      </c>
      <c r="C170" s="84" t="s">
        <v>183</v>
      </c>
      <c r="D170" s="82" t="s">
        <v>86</v>
      </c>
      <c r="E170" s="54">
        <f>E171</f>
        <v>459.9</v>
      </c>
      <c r="F170" s="54">
        <f>F171</f>
        <v>459.9</v>
      </c>
      <c r="G170" s="120">
        <f t="shared" si="2"/>
        <v>100</v>
      </c>
    </row>
    <row r="171" spans="1:7" ht="69">
      <c r="A171" s="18" t="s">
        <v>76</v>
      </c>
      <c r="B171" s="94" t="s">
        <v>11</v>
      </c>
      <c r="C171" s="84" t="s">
        <v>183</v>
      </c>
      <c r="D171" s="82" t="s">
        <v>86</v>
      </c>
      <c r="E171" s="54">
        <v>459.9</v>
      </c>
      <c r="F171" s="124">
        <v>459.9</v>
      </c>
      <c r="G171" s="120">
        <f t="shared" si="2"/>
        <v>100</v>
      </c>
    </row>
    <row r="172" spans="1:7" ht="41.25">
      <c r="A172" s="53" t="s">
        <v>225</v>
      </c>
      <c r="B172" s="94" t="s">
        <v>11</v>
      </c>
      <c r="C172" s="84" t="s">
        <v>226</v>
      </c>
      <c r="D172" s="82" t="s">
        <v>86</v>
      </c>
      <c r="E172" s="54">
        <v>212</v>
      </c>
      <c r="F172" s="124">
        <v>212</v>
      </c>
      <c r="G172" s="120">
        <f t="shared" si="2"/>
        <v>100</v>
      </c>
    </row>
    <row r="173" spans="1:7" ht="27">
      <c r="A173" s="41" t="s">
        <v>41</v>
      </c>
      <c r="B173" s="94" t="s">
        <v>11</v>
      </c>
      <c r="C173" s="84" t="s">
        <v>173</v>
      </c>
      <c r="D173" s="45" t="s">
        <v>69</v>
      </c>
      <c r="E173" s="57">
        <v>581</v>
      </c>
      <c r="F173" s="115">
        <v>581</v>
      </c>
      <c r="G173" s="120">
        <f t="shared" si="2"/>
        <v>100</v>
      </c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/>
      <c r="B178"/>
      <c r="D178"/>
    </row>
    <row r="179" spans="1:4" ht="12.75">
      <c r="A179"/>
      <c r="B179"/>
      <c r="D179"/>
    </row>
    <row r="180" spans="1:4" ht="12.75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 s="5"/>
      <c r="B184"/>
      <c r="D184"/>
    </row>
    <row r="185" spans="1:4" ht="12.75">
      <c r="A185"/>
      <c r="B185"/>
      <c r="D185"/>
    </row>
    <row r="186" spans="1:4" ht="18.75" customHeight="1">
      <c r="A186"/>
      <c r="B186"/>
      <c r="D186"/>
    </row>
    <row r="187" spans="1:4" ht="14.25" customHeight="1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 s="6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32.25" customHeight="1">
      <c r="A194"/>
      <c r="B194"/>
      <c r="D194"/>
    </row>
    <row r="195" spans="1:4" ht="19.5" customHeight="1">
      <c r="A195"/>
      <c r="B195"/>
      <c r="D195"/>
    </row>
    <row r="196" spans="1:4" ht="30" customHeight="1">
      <c r="A196"/>
      <c r="B196"/>
      <c r="D196"/>
    </row>
    <row r="197" spans="1:4" ht="25.5" customHeight="1">
      <c r="A197"/>
      <c r="B197"/>
      <c r="D197"/>
    </row>
    <row r="198" spans="1:4" ht="19.5" customHeight="1">
      <c r="A198"/>
      <c r="B198"/>
      <c r="D198"/>
    </row>
    <row r="199" spans="1:4" ht="33.75" customHeight="1">
      <c r="A199"/>
      <c r="B199"/>
      <c r="D199"/>
    </row>
    <row r="200" spans="1:4" ht="40.5" customHeight="1">
      <c r="A200"/>
      <c r="B200"/>
      <c r="D200"/>
    </row>
    <row r="201" spans="1:4" ht="15.75" customHeight="1">
      <c r="A201" s="10"/>
      <c r="B201" s="20"/>
      <c r="D201"/>
    </row>
    <row r="202" spans="1:4" ht="24.75" customHeight="1">
      <c r="A202"/>
      <c r="B202" s="20"/>
      <c r="D202"/>
    </row>
    <row r="203" spans="1:4" ht="12.75">
      <c r="A203" s="15"/>
      <c r="B203" s="20"/>
      <c r="D203"/>
    </row>
    <row r="204" spans="1:6" ht="20.25" customHeight="1">
      <c r="A204" s="15"/>
      <c r="B204" s="20"/>
      <c r="D204"/>
      <c r="F204" s="10"/>
    </row>
    <row r="205" spans="1:4" ht="12.75">
      <c r="A205" s="15"/>
      <c r="B205" s="20"/>
      <c r="D205"/>
    </row>
    <row r="206" spans="1:4" ht="33" customHeight="1">
      <c r="A206"/>
      <c r="B206" s="20"/>
      <c r="D206"/>
    </row>
    <row r="207" spans="1:4" ht="33" customHeight="1">
      <c r="A207"/>
      <c r="B207" s="20"/>
      <c r="D207"/>
    </row>
    <row r="208" spans="1:4" ht="42" customHeight="1">
      <c r="A208"/>
      <c r="B208" s="20"/>
      <c r="D208"/>
    </row>
    <row r="209" spans="1:4" ht="18.75" customHeight="1">
      <c r="A209"/>
      <c r="B209" s="20"/>
      <c r="D209"/>
    </row>
    <row r="210" spans="1:4" ht="33" customHeight="1">
      <c r="A210"/>
      <c r="B210" s="20"/>
      <c r="D210"/>
    </row>
    <row r="211" spans="1:4" ht="33" customHeight="1">
      <c r="A211"/>
      <c r="B211" s="20"/>
      <c r="D211"/>
    </row>
    <row r="212" spans="1:4" ht="12.75">
      <c r="A212"/>
      <c r="B212" s="20"/>
      <c r="D212"/>
    </row>
    <row r="213" spans="1:4" ht="12.75">
      <c r="A213"/>
      <c r="B213" s="20"/>
      <c r="D213"/>
    </row>
    <row r="214" spans="1:4" ht="12.75">
      <c r="A214"/>
      <c r="B214" s="20"/>
      <c r="D214"/>
    </row>
    <row r="215" spans="1:4" ht="12.75">
      <c r="A215"/>
      <c r="B215" s="20"/>
      <c r="D215"/>
    </row>
    <row r="216" spans="1:4" ht="12.75">
      <c r="A216"/>
      <c r="B216" s="20"/>
      <c r="D216"/>
    </row>
    <row r="217" spans="1:4" ht="12.75">
      <c r="A217"/>
      <c r="B217" s="20"/>
      <c r="D217"/>
    </row>
    <row r="218" spans="1:4" ht="12.75">
      <c r="A218"/>
      <c r="B218" s="20"/>
      <c r="D218"/>
    </row>
    <row r="219" spans="1:4" ht="12.75">
      <c r="A219"/>
      <c r="B219" s="20"/>
      <c r="D219"/>
    </row>
    <row r="220" spans="1:4" ht="12.75">
      <c r="A220"/>
      <c r="B220" s="20"/>
      <c r="D220"/>
    </row>
    <row r="221" spans="1:4" ht="12.75">
      <c r="A221"/>
      <c r="B221" s="20"/>
      <c r="D221"/>
    </row>
  </sheetData>
  <sheetProtection/>
  <autoFilter ref="A10:E10"/>
  <mergeCells count="5">
    <mergeCell ref="A6:D6"/>
    <mergeCell ref="A9:D9"/>
    <mergeCell ref="A8:E8"/>
    <mergeCell ref="A7:E7"/>
    <mergeCell ref="D1:G5"/>
  </mergeCells>
  <printOptions/>
  <pageMargins left="0.3937007874015748" right="0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2018-02-08T10:49:41Z</cp:lastPrinted>
  <dcterms:created xsi:type="dcterms:W3CDTF">2002-03-11T10:22:12Z</dcterms:created>
  <dcterms:modified xsi:type="dcterms:W3CDTF">2018-02-08T10:58:13Z</dcterms:modified>
  <cp:category/>
  <cp:version/>
  <cp:contentType/>
  <cp:contentStatus/>
</cp:coreProperties>
</file>