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'2014'!$A$9:$E$9</definedName>
    <definedName name="_xlnm.Print_Titles" localSheetId="0">'2014'!$9:$9</definedName>
  </definedNames>
  <calcPr fullCalcOnLoad="1"/>
</workbook>
</file>

<file path=xl/sharedStrings.xml><?xml version="1.0" encoding="utf-8"?>
<sst xmlns="http://schemas.openxmlformats.org/spreadsheetml/2006/main" count="462" uniqueCount="237">
  <si>
    <t/>
  </si>
  <si>
    <t>Прочая закупка товаров, работ и услуг для обеспечения государственных (муниципальных) нужд</t>
  </si>
  <si>
    <t>244</t>
  </si>
  <si>
    <t>Мероприятия в области жилищного хозяйства</t>
  </si>
  <si>
    <t>Проведение мероприятий для детей и молодежи</t>
  </si>
  <si>
    <t>0501</t>
  </si>
  <si>
    <t>Культура</t>
  </si>
  <si>
    <t>0801</t>
  </si>
  <si>
    <t>Наименование</t>
  </si>
  <si>
    <t>1</t>
  </si>
  <si>
    <t>2</t>
  </si>
  <si>
    <t>3</t>
  </si>
  <si>
    <t>4</t>
  </si>
  <si>
    <t>5</t>
  </si>
  <si>
    <t>0707</t>
  </si>
  <si>
    <t>0505</t>
  </si>
  <si>
    <t>0410</t>
  </si>
  <si>
    <t>Коммунальное хозяйство</t>
  </si>
  <si>
    <t>0502</t>
  </si>
  <si>
    <t>Благоустройство</t>
  </si>
  <si>
    <t>0503</t>
  </si>
  <si>
    <t>0412</t>
  </si>
  <si>
    <t>Общеэкономические вопросы</t>
  </si>
  <si>
    <t>0401</t>
  </si>
  <si>
    <t>Реализация дополнительных мероприятий, направленных на снижение напряженности на рынке труда субъектов РФ</t>
  </si>
  <si>
    <t>Другие вопросы в области национальной 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</si>
  <si>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</si>
  <si>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</si>
  <si>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РАСПРЕДЕЛЕНИЕ
бюджетных ассигнований по целевым статьям
(муниципальным программам Новосветского сельского поселения Гатчинского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
а также по разделам и подразделам классификации расходов бюджета</t>
  </si>
  <si>
    <t>1102</t>
  </si>
  <si>
    <t>0309</t>
  </si>
  <si>
    <t>Дорожное хозяйство (дорожные фонды)</t>
  </si>
  <si>
    <t>0409</t>
  </si>
  <si>
    <t>611</t>
  </si>
  <si>
    <t xml:space="preserve">                                                             </t>
  </si>
  <si>
    <t xml:space="preserve">            Приложение  5.1.</t>
  </si>
  <si>
    <t>Мероприятия в области информационно-коммуникационных технологий и связи</t>
  </si>
  <si>
    <t>Мероприятия по поддержке субъектов малого и среднего предпринимательства</t>
  </si>
  <si>
    <t>Содействие созданию условий для развития сельского хозяйства</t>
  </si>
  <si>
    <t>0310</t>
  </si>
  <si>
    <t>Мероприятия по обеспечению первичных мер пожарной безопасности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</si>
  <si>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</si>
  <si>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 xml:space="preserve">Мероприятия в области в области коммунального хозяйства </t>
  </si>
  <si>
    <t>Проведение мероприятий по обеспечению безопасности дорожного движения</t>
  </si>
  <si>
    <t>Обеспечение деятельности подведомственных учреждений(прочие)</t>
  </si>
  <si>
    <t xml:space="preserve">Фонд оплаты труда казенных учреждений и взносы по обязательному социальному страхованию </t>
  </si>
  <si>
    <t>111</t>
  </si>
  <si>
    <t>Субсидии бюджетным учреждениям на иные цели</t>
  </si>
  <si>
    <t>Обеспечение деятельности подведомственных учреждений (ДК)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</si>
  <si>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</si>
  <si>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Обеспечение деятельности подведомственных учреждений (библиотеки)</t>
  </si>
  <si>
    <t>Основные направления профилактики безнадзорности и правонарушений несовершеннолетних  в Гатчинском муниципальном районе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</si>
  <si>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</si>
  <si>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Мероприятия в области социальной политики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</si>
  <si>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</si>
  <si>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</si>
  <si>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</si>
  <si>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</si>
  <si>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</si>
  <si>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</si>
  <si>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</si>
  <si>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Проведение мероприятий, осуществляемых органами местного самоуправления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</si>
  <si>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</t>
  </si>
  <si>
    <t>Диспансеризация муниципальных и немуниципальных служащих</t>
  </si>
  <si>
    <t>Содержание муниципального нежилого фонда, в том числе капитальный ремонт муниципального нежилого фонда</t>
  </si>
  <si>
    <t>Резервные фонды местных администраций</t>
  </si>
  <si>
    <t>Резервные средства</t>
  </si>
  <si>
    <t>0111</t>
  </si>
  <si>
    <t>Мобилизационная и вневойсковая подготовка</t>
  </si>
  <si>
    <t>0203</t>
  </si>
  <si>
    <t>Пенсионное обеспечение</t>
  </si>
  <si>
    <t>1001</t>
  </si>
  <si>
    <t>Пособия и компенсации гражданам и иные социальные выплаты, кроме публичных нормативных обязательств</t>
  </si>
  <si>
    <t>Другие вопросы в области социальной политики</t>
  </si>
  <si>
    <t>1006</t>
  </si>
  <si>
    <t>Целевая статья</t>
  </si>
  <si>
    <t>Вид расхода</t>
  </si>
  <si>
    <t>Раздел,подраздел</t>
  </si>
  <si>
    <t>Подпрограмма №1: "Стимулирование экономической активности на территории МО Новосветское сельское поселение"</t>
  </si>
  <si>
    <t xml:space="preserve">Подпрограмма №2: "Обеспечение безопасности на территории МО Новосветское сельское поселение" </t>
  </si>
  <si>
    <t xml:space="preserve">Подпрограмма №3: "Жилищно-коммунальное хозяйство, содержание автомобильных дорог и благоустройство территории МО Новосветское сельское поселение" </t>
  </si>
  <si>
    <t>Подпрограмма №4: "Развитие культуры в МО Новосветское сельское поселение"</t>
  </si>
  <si>
    <t>Подпрограмма №5: "Развитие физической культуры, спорта и молодежной политики в МО Новосветское сельское поселение"</t>
  </si>
  <si>
    <t>Связь и информатика</t>
  </si>
  <si>
    <t>Прочие непрограммные расходы</t>
  </si>
  <si>
    <t>Проведение мероприятий по организации уличного освещения</t>
  </si>
  <si>
    <t>Безвозмездные перечисления государственным и муниципальным организациям</t>
  </si>
  <si>
    <t>Жилищно-коммунальное хозяйство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</si>
  <si>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</si>
  <si>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Депутаты представительного органа муниципального образования</t>
  </si>
  <si>
    <t>Всего ассигнования:</t>
  </si>
  <si>
    <t>Уплата иных платежей</t>
  </si>
  <si>
    <t>Уплата прочих налогов, сборов и иных платежей</t>
  </si>
  <si>
    <t xml:space="preserve">Иные выплаты персоналу, за исключением фонда оплаты труда </t>
  </si>
  <si>
    <t>на 2016 год.</t>
  </si>
  <si>
    <t>Муниципальная программа: "Социально-экономическое развитие МО Новосветское сельское поселение Гатчинского муниципального района Ленинградской области" на 2016 год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</si>
  <si>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</si>
  <si>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по гражданской обороне</t>
  </si>
  <si>
    <t>Обеспечение пожарной безопасности</t>
  </si>
  <si>
    <t>Строительство и содержание автомобильных дорог и инженерных сооружений на них в границах муниципального образования</t>
  </si>
  <si>
    <t>Капитальный ремонт и ремонт автомобильных дорог общего пользования местного значения</t>
  </si>
  <si>
    <t>0500</t>
  </si>
  <si>
    <t>Жилищное хозяйство</t>
  </si>
  <si>
    <t>Прочие мероприятия по благоустройству территории поселения</t>
  </si>
  <si>
    <t>Мероприятия по энергосбережению и повышению энергетической эффективности муниципальных объектов</t>
  </si>
  <si>
    <t>Проведение культурно-массовых мероприятий к праздничным и паматным датам</t>
  </si>
  <si>
    <t xml:space="preserve">Молодежная политика и оздоровление детей </t>
  </si>
  <si>
    <t>Массовый спорт</t>
  </si>
  <si>
    <t>Проведение мероприятий в области спорта и физической культуры</t>
  </si>
  <si>
    <t>Общегосударственные расходы</t>
  </si>
  <si>
    <t>0100</t>
  </si>
  <si>
    <t>Расходы на обеспечение деятельности муниципальных служащих органова местного самоуправления (ФОТ) в рамках непрограмных расходов ОМСУ</t>
  </si>
  <si>
    <t>Обеспечениен деятельности органов местного самоуправления, в том числе оплата труда немуниципальных служащих, в рамках непрограмных расходов ОМСУ</t>
  </si>
  <si>
    <t>Расходы на обеспечение деятельности главы местной администрации в рамках непрограмных расходов ОМСУ</t>
  </si>
  <si>
    <t>Иные межбюджетные трансферты</t>
  </si>
  <si>
    <t>Передача полномочий по жилищному контролю в рамках непрограмных расходов ОМСУ</t>
  </si>
  <si>
    <t>Передача полномочий по казначейскому исполнению бюджетов поселений в рамках непрограмных расходов ОМСУ</t>
  </si>
  <si>
    <t>Передача полномочий по некоторым жилищным вопросам в рамках непрограмных расходов ОМСУ</t>
  </si>
  <si>
    <t>Передача полномочий по регулированию тарифов на товары и услуги  организаций коммунального комплекса в рамках непрограмных расходов ОМСУ</t>
  </si>
  <si>
    <t>Передача полномочий по осуществлению финансового контроля бюджетов поселений в рамках непрограмных расходов ОМСУ</t>
  </si>
  <si>
    <t>Передача полномочий по организации централизованных коммунальных услуг в рамках непрограмных расходов ОМСУ</t>
  </si>
  <si>
    <t>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провоотношений в рамках непрограмных расходов ОМСУ</t>
  </si>
  <si>
    <t>Оценка недвижимости, признание прав и регулирование отношений по государственной и муниципальной собственности</t>
  </si>
  <si>
    <t>Осуществление первичного воинского учета на территориях, где отсутствуют военные комиссариаты в рамках непрограмных расходов ОМСУ</t>
  </si>
  <si>
    <t>Социальная политика</t>
  </si>
  <si>
    <t>1000</t>
  </si>
  <si>
    <t>Доплаты к пенсиям муниципальных служащих врамках непрограмных расходов ОМСУ</t>
  </si>
  <si>
    <t>71 0 10 0000</t>
  </si>
  <si>
    <t>71 1 10 0000</t>
  </si>
  <si>
    <t>71 1 10 15330</t>
  </si>
  <si>
    <t>71 1 10 15160</t>
  </si>
  <si>
    <t>Закупка товаров,работ,услуг в сфере информационно-коммуникационных технологий</t>
  </si>
  <si>
    <t>71 1 10 15170</t>
  </si>
  <si>
    <t>71 1 10 15180</t>
  </si>
  <si>
    <t>71 1 10 15510</t>
  </si>
  <si>
    <t>71 1 10 15520</t>
  </si>
  <si>
    <t>71 2 10 15090</t>
  </si>
  <si>
    <t>71 2 10 15120</t>
  </si>
  <si>
    <t>71 2 10  00000</t>
  </si>
  <si>
    <t>71 3 10  00000</t>
  </si>
  <si>
    <t>71 3 10 15390</t>
  </si>
  <si>
    <t>71 3 10 15600</t>
  </si>
  <si>
    <t>71 3 10 15210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</si>
  <si>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</si>
  <si>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>71 3 10 16400</t>
  </si>
  <si>
    <t>Бюджетные инвестиции в объекты капитального строительства государственной (муниципальной) собственности</t>
  </si>
  <si>
    <t>71 3 10 15190</t>
  </si>
  <si>
    <t>71 3 10 15220</t>
  </si>
  <si>
    <t>71 3 10 15380</t>
  </si>
  <si>
    <t>71 3 10 15420</t>
  </si>
  <si>
    <t>71 3 10 15530</t>
  </si>
  <si>
    <t>71 3 10 15540</t>
  </si>
  <si>
    <t>НМКУ "Служба по благоустройству и бытовому обслуживанию"                                                         Другие вопросы в области жилищно-коммунального хозяйства</t>
  </si>
  <si>
    <t>71 3 10 12900</t>
  </si>
  <si>
    <t>Взносы по обязательному социальному страхованию на выплаты по оплате труда работников и иные выплаты работникам казенных учреждений государственных (муниципальных)органов</t>
  </si>
  <si>
    <t>119</t>
  </si>
  <si>
    <t>852</t>
  </si>
  <si>
    <t>71 4 10 15630</t>
  </si>
  <si>
    <t>71 4 10 12500</t>
  </si>
  <si>
    <t>71 4 10 12600</t>
  </si>
  <si>
    <t>71 4 10  00000</t>
  </si>
  <si>
    <t>71 5 10  00000</t>
  </si>
  <si>
    <t>71 5 10 15680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</si>
  <si>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</si>
  <si>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71 5 10 15230</t>
  </si>
  <si>
    <t>71 5 10 15340</t>
  </si>
  <si>
    <t>61 8 00 11050</t>
  </si>
  <si>
    <t>60 0 00 00000</t>
  </si>
  <si>
    <t>61 7 00 11020</t>
  </si>
  <si>
    <t>61 8 00 11030</t>
  </si>
  <si>
    <t>61 7 00 11040</t>
  </si>
  <si>
    <t>62 9 00 15020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</si>
  <si>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</si>
  <si>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</si>
  <si>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</si>
  <si>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</si>
  <si>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</si>
  <si>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</si>
  <si>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</si>
  <si>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61 8 00 71340</t>
  </si>
  <si>
    <t>62 9 00 15030</t>
  </si>
  <si>
    <t>62 9 00 15050</t>
  </si>
  <si>
    <t>62 9 00 15060</t>
  </si>
  <si>
    <t>62 9 00 15070</t>
  </si>
  <si>
    <t>62 9 00 15500</t>
  </si>
  <si>
    <t>Содействие развитию иных форм МСУ на части территории населенных пунктов, являющихся административными центрами поселений</t>
  </si>
  <si>
    <t>62 9 00 51180</t>
  </si>
  <si>
    <t>62 9 00 15280</t>
  </si>
  <si>
    <t>62 9 00 15370</t>
  </si>
  <si>
    <t>62 9 00 17000</t>
  </si>
  <si>
    <t>Бюджет на 2016 год, тыс.руб.</t>
  </si>
  <si>
    <t>71 3 10 70140</t>
  </si>
  <si>
    <t>71 3 10 S9602</t>
  </si>
  <si>
    <t>Бюджетные инвестиции на приобретение объектов недвижимого имущества в государственную (муниципальную) собственность</t>
  </si>
  <si>
    <t>71 3 10 S0140</t>
  </si>
  <si>
    <t>71 3 10 09502</t>
  </si>
  <si>
    <t>71 3 10 09602</t>
  </si>
  <si>
    <t>Содержание муниципального жилищного фонда, в том числе капитальный ремонт муниципального жилищного фонда</t>
  </si>
  <si>
    <t>71 3 10 15200</t>
  </si>
  <si>
    <t>71 3 10 S4390</t>
  </si>
  <si>
    <t xml:space="preserve">Фонд оплаты труда казенных учреждений </t>
  </si>
  <si>
    <t>61 0 00 71340</t>
  </si>
  <si>
    <t>61 7 00 71340</t>
  </si>
  <si>
    <t xml:space="preserve">Софинансирование на реализацию мероприятий по установке автоматизированных индивидуальных тепловых пунктов </t>
  </si>
  <si>
    <t>71 8 10 S0810</t>
  </si>
  <si>
    <t>Софинансирование мероприятий по реализации областного закона от 14.12.2012 №95-оз</t>
  </si>
  <si>
    <t>71 3 10 S0880</t>
  </si>
  <si>
    <t>Подпрограмма №6: "Энергоснабжение и повышение энергетической эффективности на территории Новосветского сельского поселения"</t>
  </si>
  <si>
    <t>718 10  S0810</t>
  </si>
  <si>
    <t>Осуществление мер по противодействию коррупции в границах МО, в рамках непрограмных расходов ОМСУ</t>
  </si>
  <si>
    <t>62 9 00 17004</t>
  </si>
  <si>
    <t xml:space="preserve">Софинансирование мероприятий по реализации областного закона от 12.05.2015 №42-оз  </t>
  </si>
  <si>
    <t>Софинансирование мероприятий по борьбе с борщевиком Сосновского</t>
  </si>
  <si>
    <t>71 3 10 S4310</t>
  </si>
  <si>
    <t>Мероприятия по борьбе с борщевиком Сосновского</t>
  </si>
  <si>
    <t>71 3 10 74310</t>
  </si>
  <si>
    <t xml:space="preserve">Софинансирование мероприятий по оказанию поддержки гражданам, пострадавшим в результате пожара муниципального жилищного фонда </t>
  </si>
  <si>
    <t>71 3 10 S0800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</si>
  <si>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Фонда 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</si>
  <si>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ОБ ЛО 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</si>
  <si>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бюджета ГМР </t>
  </si>
  <si>
    <t xml:space="preserve">Обеспечение мероприятий по переселению граждан из аварийного жилищного фонда, осуществляемых за счет средств бюджета поселения </t>
  </si>
  <si>
    <t>Оказание поддержки гражданам, пострадавшим в результате пожара муниципального жилого фонда</t>
  </si>
  <si>
    <t>71 3 10 70800</t>
  </si>
  <si>
    <t>71 3 10 15620</t>
  </si>
  <si>
    <t>71 8 10 70810</t>
  </si>
  <si>
    <t>Мероприятия на реализацию областного закона от 14.12.2012 № 95-оз "О содействии развитию на части территории муниципальных образований ЛО иных форм МСУ"</t>
  </si>
  <si>
    <t>71 3 10 70880</t>
  </si>
  <si>
    <t>Субсидии на реализацию областного закона от 12.05.2015 № 42-оз</t>
  </si>
  <si>
    <t>71 3 10 74390</t>
  </si>
  <si>
    <t xml:space="preserve">Поддержка муниципальных образований по развитию общественной инфраструктуры муниципального значения </t>
  </si>
  <si>
    <t>71 3 10 72020</t>
  </si>
  <si>
    <t>Обеспечение выплат стимулирующего характера работникам муниципальных учреждений культуры ЛО</t>
  </si>
  <si>
    <t>71 4 10 70360</t>
  </si>
  <si>
    <t>71 4 10 72020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</si>
  <si>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</si>
  <si>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к решению Совета депутатов МО Новосветское сельское поселение Гатчинского муниципального района от 27.10.2016 г.№ 43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</si>
</sst>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7F95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 vertical="top" wrapText="1"/>
    </xf>
    <xf numFmtId="4" fontId="5" fillId="0" borderId="10" xfId="0" applyNumberFormat="1" applyFont="1" applyBorder="1" applyAlignment="1">
      <alignment horizontal="right" vertical="top"/>
    </xf>
    <xf numFmtId="49" fontId="0" fillId="0" borderId="0" xfId="0" applyNumberFormat="1" applyFont="1" applyAlignment="1">
      <alignment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35" borderId="10" xfId="0" applyNumberFormat="1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top"/>
    </xf>
    <xf numFmtId="2" fontId="7" fillId="33" borderId="10" xfId="0" applyNumberFormat="1" applyFont="1" applyFill="1" applyBorder="1" applyAlignment="1">
      <alignment horizontal="right" vertical="top"/>
    </xf>
    <xf numFmtId="49" fontId="7" fillId="33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49" fontId="7" fillId="33" borderId="10" xfId="0" applyNumberFormat="1" applyFont="1" applyFill="1" applyBorder="1" applyAlignment="1">
      <alignment horizontal="justify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justify" vertical="center" wrapText="1"/>
    </xf>
    <xf numFmtId="2" fontId="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right" vertical="top"/>
    </xf>
    <xf numFmtId="0" fontId="7" fillId="33" borderId="10" xfId="0" applyFont="1" applyFill="1" applyBorder="1" applyAlignment="1">
      <alignment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justify" vertical="center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top"/>
    </xf>
    <xf numFmtId="49" fontId="7" fillId="36" borderId="10" xfId="0" applyNumberFormat="1" applyFont="1" applyFill="1" applyBorder="1" applyAlignment="1">
      <alignment horizontal="center" vertical="top" wrapText="1"/>
    </xf>
    <xf numFmtId="2" fontId="7" fillId="36" borderId="10" xfId="0" applyNumberFormat="1" applyFont="1" applyFill="1" applyBorder="1" applyAlignment="1">
      <alignment horizontal="right" vertical="top"/>
    </xf>
    <xf numFmtId="0" fontId="7" fillId="36" borderId="10" xfId="0" applyNumberFormat="1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2" fontId="7" fillId="36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5" fillId="37" borderId="10" xfId="0" applyNumberFormat="1" applyFont="1" applyFill="1" applyBorder="1" applyAlignment="1">
      <alignment horizontal="justify" vertical="center" wrapText="1"/>
    </xf>
    <xf numFmtId="0" fontId="5" fillId="37" borderId="10" xfId="0" applyFont="1" applyFill="1" applyBorder="1" applyAlignment="1">
      <alignment horizontal="center" vertical="top"/>
    </xf>
    <xf numFmtId="49" fontId="5" fillId="37" borderId="10" xfId="0" applyNumberFormat="1" applyFont="1" applyFill="1" applyBorder="1" applyAlignment="1">
      <alignment horizontal="center" vertical="top" wrapText="1"/>
    </xf>
    <xf numFmtId="2" fontId="5" fillId="37" borderId="10" xfId="0" applyNumberFormat="1" applyFont="1" applyFill="1" applyBorder="1" applyAlignment="1">
      <alignment horizontal="right" vertical="top"/>
    </xf>
    <xf numFmtId="165" fontId="5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justify" vertical="center" wrapText="1"/>
    </xf>
    <xf numFmtId="0" fontId="1" fillId="36" borderId="10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1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36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top" wrapText="1"/>
    </xf>
    <xf numFmtId="0" fontId="5" fillId="36" borderId="10" xfId="0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1" fillId="36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top"/>
    </xf>
    <xf numFmtId="49" fontId="5" fillId="36" borderId="10" xfId="0" applyNumberFormat="1" applyFont="1" applyFill="1" applyBorder="1" applyAlignment="1">
      <alignment horizontal="center" vertical="top" wrapText="1"/>
    </xf>
    <xf numFmtId="49" fontId="3" fillId="36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3" fillId="36" borderId="10" xfId="0" applyNumberFormat="1" applyFont="1" applyFill="1" applyBorder="1" applyAlignment="1">
      <alignment horizontal="right" vertical="top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6" borderId="10" xfId="0" applyNumberFormat="1" applyFont="1" applyFill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horizontal="center" vertical="top"/>
    </xf>
    <xf numFmtId="2" fontId="5" fillId="36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49" fontId="8" fillId="0" borderId="0" xfId="0" applyNumberFormat="1" applyFont="1" applyFill="1" applyAlignment="1">
      <alignment horizontal="right" vertical="top" wrapText="1"/>
    </xf>
    <xf numFmtId="49" fontId="7" fillId="0" borderId="0" xfId="0" applyNumberFormat="1" applyFont="1" applyFill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210"/>
  <sheetViews>
    <sheetView showGridLines="0" tabSelected="1" zoomScalePageLayoutView="0" workbookViewId="0" topLeftCell="A1">
      <selection activeCell="D10" sqref="D10"/>
    </sheetView>
  </sheetViews>
  <sheetFormatPr defaultColWidth="9.140625" defaultRowHeight="12.75"/>
  <cols>
    <col min="1" max="1" width="48.28125" style="4" customWidth="1"/>
    <col min="2" max="2" width="14.421875" style="5" customWidth="1"/>
    <col min="3" max="3" width="8.7109375" style="5" customWidth="1"/>
    <col min="4" max="4" width="9.7109375" style="5" customWidth="1"/>
    <col min="5" max="5" width="13.57421875" style="6" customWidth="1"/>
  </cols>
  <sheetData>
    <row r="1" spans="1:8" ht="15" customHeight="1">
      <c r="A1" s="1"/>
      <c r="B1" s="2"/>
      <c r="C1" s="18" t="s">
        <v>34</v>
      </c>
      <c r="D1" s="117" t="s">
        <v>35</v>
      </c>
      <c r="E1" s="117"/>
      <c r="F1" s="18"/>
      <c r="G1" s="18"/>
      <c r="H1" s="18"/>
    </row>
    <row r="2" spans="1:8" ht="57.75" customHeight="1">
      <c r="A2" s="19"/>
      <c r="B2" s="19"/>
      <c r="C2" s="116" t="s">
        <v>236</v>
      </c>
      <c r="D2" s="116"/>
      <c r="E2" s="116"/>
      <c r="F2" s="19"/>
      <c r="G2" s="19"/>
      <c r="H2" s="19"/>
    </row>
    <row r="3" spans="1:8" ht="0.75" customHeight="1">
      <c r="A3" s="19"/>
      <c r="B3" s="19"/>
      <c r="C3" s="19"/>
      <c r="D3" s="19"/>
      <c r="E3" s="19"/>
      <c r="F3" s="19"/>
      <c r="G3" s="19"/>
      <c r="H3" s="19"/>
    </row>
    <row r="4" spans="1:5" ht="0" customHeight="1" hidden="1">
      <c r="A4" s="1"/>
      <c r="B4" s="2"/>
      <c r="C4" s="2"/>
      <c r="D4" s="2"/>
      <c r="E4" s="3"/>
    </row>
    <row r="5" spans="1:5" ht="108.75" customHeight="1">
      <c r="A5" s="113" t="s">
        <v>28</v>
      </c>
      <c r="B5" s="114"/>
      <c r="C5" s="114"/>
      <c r="D5" s="114"/>
      <c r="E5" s="114"/>
    </row>
    <row r="6" spans="1:5" ht="12.75" customHeight="1">
      <c r="A6" s="115" t="s">
        <v>94</v>
      </c>
      <c r="B6" s="115"/>
      <c r="C6" s="115"/>
      <c r="D6" s="115"/>
      <c r="E6" s="115"/>
    </row>
    <row r="7" ht="3" customHeight="1"/>
    <row r="8" spans="1:5" ht="47.25" customHeight="1">
      <c r="A8" s="7" t="s">
        <v>8</v>
      </c>
      <c r="B8" s="8" t="s">
        <v>75</v>
      </c>
      <c r="C8" s="8" t="s">
        <v>76</v>
      </c>
      <c r="D8" s="7" t="s">
        <v>77</v>
      </c>
      <c r="E8" s="81" t="s">
        <v>190</v>
      </c>
    </row>
    <row r="9" spans="1:5" ht="15">
      <c r="A9" s="9" t="s">
        <v>9</v>
      </c>
      <c r="B9" s="10" t="s">
        <v>10</v>
      </c>
      <c r="C9" s="10" t="s">
        <v>11</v>
      </c>
      <c r="D9" s="10" t="s">
        <v>12</v>
      </c>
      <c r="E9" s="11" t="s">
        <v>13</v>
      </c>
    </row>
    <row r="10" spans="1:5" ht="15">
      <c r="A10" s="94" t="s">
        <v>90</v>
      </c>
      <c r="B10" s="12"/>
      <c r="C10" s="12"/>
      <c r="D10" s="12"/>
      <c r="E10" s="20">
        <f>E11+E118</f>
        <v>135622.35</v>
      </c>
    </row>
    <row r="11" spans="1:5" ht="81" customHeight="1">
      <c r="A11" s="23" t="s">
        <v>95</v>
      </c>
      <c r="B11" s="48" t="s">
        <v>127</v>
      </c>
      <c r="C11" s="49" t="s">
        <v>0</v>
      </c>
      <c r="D11" s="49" t="s">
        <v>0</v>
      </c>
      <c r="E11" s="50">
        <f>E12+E28+E35+E92+E103+E113</f>
        <v>120409.42</v>
      </c>
    </row>
    <row r="12" spans="1:5" ht="45.75" customHeight="1">
      <c r="A12" s="22" t="s">
        <v>78</v>
      </c>
      <c r="B12" s="51" t="s">
        <v>128</v>
      </c>
      <c r="C12" s="51" t="s">
        <v>0</v>
      </c>
      <c r="D12" s="51" t="s">
        <v>0</v>
      </c>
      <c r="E12" s="52">
        <f>E13+E16+E19</f>
        <v>987.03</v>
      </c>
    </row>
    <row r="13" spans="1:5" ht="19.5" customHeight="1">
      <c r="A13" s="92" t="s">
        <v>22</v>
      </c>
      <c r="B13" s="95"/>
      <c r="C13" s="95"/>
      <c r="D13" s="99" t="s">
        <v>23</v>
      </c>
      <c r="E13" s="96">
        <f>E14</f>
        <v>0</v>
      </c>
    </row>
    <row r="14" spans="1:5" ht="40.5" customHeight="1">
      <c r="A14" s="82" t="s">
        <v>24</v>
      </c>
      <c r="B14" s="37" t="s">
        <v>129</v>
      </c>
      <c r="C14" s="37"/>
      <c r="D14" s="53"/>
      <c r="E14" s="54">
        <f>E15</f>
        <v>0</v>
      </c>
    </row>
    <row r="15" spans="1:5" ht="56.25" customHeight="1">
      <c r="A15" s="88" t="s">
        <v>88</v>
      </c>
      <c r="B15" s="37" t="s">
        <v>129</v>
      </c>
      <c r="C15" s="37">
        <v>123</v>
      </c>
      <c r="D15" s="53" t="s">
        <v>23</v>
      </c>
      <c r="E15" s="54">
        <v>0</v>
      </c>
    </row>
    <row r="16" spans="1:5" ht="15" customHeight="1">
      <c r="A16" s="93" t="s">
        <v>83</v>
      </c>
      <c r="B16" s="37"/>
      <c r="C16" s="37"/>
      <c r="D16" s="99" t="s">
        <v>16</v>
      </c>
      <c r="E16" s="97">
        <f>E17</f>
        <v>452.03</v>
      </c>
    </row>
    <row r="17" spans="1:5" ht="29.25" customHeight="1">
      <c r="A17" s="89" t="s">
        <v>36</v>
      </c>
      <c r="B17" s="73" t="s">
        <v>130</v>
      </c>
      <c r="C17" s="73"/>
      <c r="D17" s="74"/>
      <c r="E17" s="75">
        <f>E18</f>
        <v>452.03</v>
      </c>
    </row>
    <row r="18" spans="1:6" ht="28.5" customHeight="1">
      <c r="A18" s="88" t="s">
        <v>131</v>
      </c>
      <c r="B18" s="73" t="s">
        <v>130</v>
      </c>
      <c r="C18" s="37">
        <v>242</v>
      </c>
      <c r="D18" s="53" t="s">
        <v>16</v>
      </c>
      <c r="E18" s="54">
        <v>452.03</v>
      </c>
      <c r="F18" s="29"/>
    </row>
    <row r="19" spans="1:5" ht="21" customHeight="1">
      <c r="A19" s="92" t="s">
        <v>25</v>
      </c>
      <c r="B19" s="73"/>
      <c r="C19" s="73"/>
      <c r="D19" s="100" t="s">
        <v>21</v>
      </c>
      <c r="E19" s="98">
        <f>E21+E23+E25+E27</f>
        <v>535</v>
      </c>
    </row>
    <row r="20" spans="1:5" ht="30" customHeight="1">
      <c r="A20" s="34" t="s">
        <v>26</v>
      </c>
      <c r="B20" s="37" t="s">
        <v>132</v>
      </c>
      <c r="C20" s="37"/>
      <c r="D20" s="53"/>
      <c r="E20" s="54">
        <f>E21</f>
        <v>0</v>
      </c>
    </row>
    <row r="21" spans="1:5" ht="37.5" customHeight="1">
      <c r="A21" s="88" t="s">
        <v>1</v>
      </c>
      <c r="B21" s="37" t="s">
        <v>132</v>
      </c>
      <c r="C21" s="37">
        <v>244</v>
      </c>
      <c r="D21" s="53" t="s">
        <v>21</v>
      </c>
      <c r="E21" s="54">
        <v>0</v>
      </c>
    </row>
    <row r="22" spans="1:5" ht="29.25" customHeight="1">
      <c r="A22" s="30" t="s">
        <v>27</v>
      </c>
      <c r="B22" s="37" t="s">
        <v>133</v>
      </c>
      <c r="C22" s="37"/>
      <c r="D22" s="53"/>
      <c r="E22" s="54">
        <f>E23</f>
        <v>465</v>
      </c>
    </row>
    <row r="23" spans="1:5" ht="34.5" customHeight="1">
      <c r="A23" s="88" t="s">
        <v>1</v>
      </c>
      <c r="B23" s="37" t="s">
        <v>133</v>
      </c>
      <c r="C23" s="37">
        <v>244</v>
      </c>
      <c r="D23" s="53" t="s">
        <v>21</v>
      </c>
      <c r="E23" s="54">
        <v>465</v>
      </c>
    </row>
    <row r="24" spans="1:5" ht="34.5" customHeight="1">
      <c r="A24" s="30" t="s">
        <v>37</v>
      </c>
      <c r="B24" s="37" t="s">
        <v>134</v>
      </c>
      <c r="C24" s="37"/>
      <c r="D24" s="53"/>
      <c r="E24" s="54">
        <f>E25</f>
        <v>30</v>
      </c>
    </row>
    <row r="25" spans="1:5" s="14" customFormat="1" ht="34.5" customHeight="1">
      <c r="A25" s="88" t="s">
        <v>1</v>
      </c>
      <c r="B25" s="37" t="s">
        <v>134</v>
      </c>
      <c r="C25" s="37">
        <v>244</v>
      </c>
      <c r="D25" s="53" t="s">
        <v>21</v>
      </c>
      <c r="E25" s="54">
        <v>30</v>
      </c>
    </row>
    <row r="26" spans="1:5" ht="32.25" customHeight="1">
      <c r="A26" s="30" t="s">
        <v>38</v>
      </c>
      <c r="B26" s="37" t="s">
        <v>135</v>
      </c>
      <c r="C26" s="37"/>
      <c r="D26" s="53"/>
      <c r="E26" s="54">
        <f>E27</f>
        <v>40</v>
      </c>
    </row>
    <row r="27" spans="1:5" ht="35.25" customHeight="1">
      <c r="A27" s="88" t="s">
        <v>1</v>
      </c>
      <c r="B27" s="37" t="s">
        <v>135</v>
      </c>
      <c r="C27" s="37">
        <v>244</v>
      </c>
      <c r="D27" s="53" t="s">
        <v>21</v>
      </c>
      <c r="E27" s="54">
        <v>40</v>
      </c>
    </row>
    <row r="28" spans="1:5" ht="45" customHeight="1">
      <c r="A28" s="90" t="s">
        <v>79</v>
      </c>
      <c r="B28" s="51" t="s">
        <v>138</v>
      </c>
      <c r="C28" s="55"/>
      <c r="D28" s="56"/>
      <c r="E28" s="42">
        <f>E29+E32</f>
        <v>1204</v>
      </c>
    </row>
    <row r="29" spans="1:5" ht="39.75" customHeight="1">
      <c r="A29" s="26" t="s">
        <v>96</v>
      </c>
      <c r="B29" s="37"/>
      <c r="C29" s="44"/>
      <c r="D29" s="101" t="s">
        <v>30</v>
      </c>
      <c r="E29" s="98">
        <f>E31</f>
        <v>200</v>
      </c>
    </row>
    <row r="30" spans="1:5" ht="21.75" customHeight="1">
      <c r="A30" s="26" t="s">
        <v>97</v>
      </c>
      <c r="B30" s="37" t="s">
        <v>136</v>
      </c>
      <c r="C30" s="44"/>
      <c r="D30" s="45"/>
      <c r="E30" s="33">
        <f>E31</f>
        <v>200</v>
      </c>
    </row>
    <row r="31" spans="1:5" ht="28.5" customHeight="1">
      <c r="A31" s="88" t="s">
        <v>1</v>
      </c>
      <c r="B31" s="37" t="s">
        <v>136</v>
      </c>
      <c r="C31" s="44">
        <v>244</v>
      </c>
      <c r="D31" s="47" t="s">
        <v>30</v>
      </c>
      <c r="E31" s="33">
        <v>200</v>
      </c>
    </row>
    <row r="32" spans="1:5" ht="21" customHeight="1">
      <c r="A32" s="26" t="s">
        <v>98</v>
      </c>
      <c r="B32" s="73"/>
      <c r="C32" s="73"/>
      <c r="D32" s="101" t="s">
        <v>39</v>
      </c>
      <c r="E32" s="98">
        <f>E33</f>
        <v>1004</v>
      </c>
    </row>
    <row r="33" spans="1:5" ht="30" customHeight="1">
      <c r="A33" s="26" t="s">
        <v>40</v>
      </c>
      <c r="B33" s="73" t="s">
        <v>137</v>
      </c>
      <c r="C33" s="73"/>
      <c r="D33" s="45"/>
      <c r="E33" s="75">
        <f>E34</f>
        <v>1004</v>
      </c>
    </row>
    <row r="34" spans="1:5" ht="30.75" customHeight="1">
      <c r="A34" s="88" t="s">
        <v>1</v>
      </c>
      <c r="B34" s="73" t="s">
        <v>137</v>
      </c>
      <c r="C34" s="44">
        <v>244</v>
      </c>
      <c r="D34" s="45" t="s">
        <v>39</v>
      </c>
      <c r="E34" s="33">
        <v>1004</v>
      </c>
    </row>
    <row r="35" spans="1:5" ht="60.75" customHeight="1">
      <c r="A35" s="90" t="s">
        <v>80</v>
      </c>
      <c r="B35" s="51" t="s">
        <v>139</v>
      </c>
      <c r="C35" s="51"/>
      <c r="D35" s="40"/>
      <c r="E35" s="42">
        <f>E36+E45+E64+E69+E86</f>
        <v>39973.49</v>
      </c>
    </row>
    <row r="36" spans="1:5" ht="18.75" customHeight="1">
      <c r="A36" s="92" t="s">
        <v>31</v>
      </c>
      <c r="B36" s="44"/>
      <c r="C36" s="44"/>
      <c r="D36" s="101" t="s">
        <v>32</v>
      </c>
      <c r="E36" s="33">
        <f>E37+E40+E42+E43+E39</f>
        <v>3526.51</v>
      </c>
    </row>
    <row r="37" spans="1:5" ht="42" customHeight="1">
      <c r="A37" s="84" t="s">
        <v>99</v>
      </c>
      <c r="B37" s="44" t="s">
        <v>140</v>
      </c>
      <c r="C37" s="44"/>
      <c r="D37" s="45"/>
      <c r="E37" s="33">
        <f>E38</f>
        <v>940</v>
      </c>
    </row>
    <row r="38" spans="1:6" ht="33" customHeight="1">
      <c r="A38" s="84" t="s">
        <v>1</v>
      </c>
      <c r="B38" s="44" t="s">
        <v>140</v>
      </c>
      <c r="C38" s="44">
        <v>244</v>
      </c>
      <c r="D38" s="45" t="s">
        <v>32</v>
      </c>
      <c r="E38" s="33">
        <v>940</v>
      </c>
      <c r="F38" s="76"/>
    </row>
    <row r="39" spans="1:6" ht="30" customHeight="1">
      <c r="A39" s="84" t="s">
        <v>43</v>
      </c>
      <c r="B39" s="44" t="s">
        <v>151</v>
      </c>
      <c r="C39" s="44">
        <v>244</v>
      </c>
      <c r="D39" s="45" t="s">
        <v>32</v>
      </c>
      <c r="E39" s="33">
        <v>400</v>
      </c>
      <c r="F39" s="76"/>
    </row>
    <row r="40" spans="1:6" ht="27">
      <c r="A40" s="84" t="s">
        <v>100</v>
      </c>
      <c r="B40" s="44" t="s">
        <v>141</v>
      </c>
      <c r="C40" s="44"/>
      <c r="D40" s="45"/>
      <c r="E40" s="33">
        <f>E41</f>
        <v>650.84</v>
      </c>
      <c r="F40" s="76"/>
    </row>
    <row r="41" spans="1:6" ht="29.25" customHeight="1">
      <c r="A41" s="84" t="s">
        <v>1</v>
      </c>
      <c r="B41" s="44" t="s">
        <v>141</v>
      </c>
      <c r="C41" s="44">
        <v>244</v>
      </c>
      <c r="D41" s="45" t="s">
        <v>32</v>
      </c>
      <c r="E41" s="33">
        <v>650.84</v>
      </c>
      <c r="F41" s="76"/>
    </row>
    <row r="42" spans="1:6" ht="29.25" customHeight="1">
      <c r="A42" s="84" t="s">
        <v>100</v>
      </c>
      <c r="B42" s="44" t="s">
        <v>194</v>
      </c>
      <c r="C42" s="44">
        <v>244</v>
      </c>
      <c r="D42" s="45" t="s">
        <v>32</v>
      </c>
      <c r="E42" s="33">
        <v>678.37</v>
      </c>
      <c r="F42" s="76"/>
    </row>
    <row r="43" spans="1:6" ht="29.25" customHeight="1">
      <c r="A43" s="84" t="s">
        <v>100</v>
      </c>
      <c r="B43" s="44" t="s">
        <v>191</v>
      </c>
      <c r="C43" s="44">
        <v>244</v>
      </c>
      <c r="D43" s="45" t="s">
        <v>32</v>
      </c>
      <c r="E43" s="33">
        <v>857.3</v>
      </c>
      <c r="F43" s="76"/>
    </row>
    <row r="44" spans="1:6" ht="13.5">
      <c r="A44" s="84" t="s">
        <v>87</v>
      </c>
      <c r="B44" s="44"/>
      <c r="C44" s="44"/>
      <c r="D44" s="101" t="s">
        <v>101</v>
      </c>
      <c r="E44" s="33">
        <f>E45+E64+E69+E86+E113</f>
        <v>104896.98</v>
      </c>
      <c r="F44" s="76"/>
    </row>
    <row r="45" spans="1:6" ht="13.5">
      <c r="A45" s="84" t="s">
        <v>102</v>
      </c>
      <c r="B45" s="44"/>
      <c r="C45" s="44"/>
      <c r="D45" s="101" t="s">
        <v>5</v>
      </c>
      <c r="E45" s="33">
        <f>E48+E50+E47+E52+E54+E56+E58+E61+E62</f>
        <v>20042.119999999995</v>
      </c>
      <c r="F45" s="76"/>
    </row>
    <row r="46" spans="1:6" ht="41.25">
      <c r="A46" s="82" t="s">
        <v>197</v>
      </c>
      <c r="B46" s="44" t="s">
        <v>198</v>
      </c>
      <c r="C46" s="44"/>
      <c r="D46" s="101"/>
      <c r="E46" s="33">
        <f>E47</f>
        <v>187.87</v>
      </c>
      <c r="F46" s="76"/>
    </row>
    <row r="47" spans="1:6" ht="30" customHeight="1">
      <c r="A47" s="84" t="s">
        <v>1</v>
      </c>
      <c r="B47" s="44" t="s">
        <v>198</v>
      </c>
      <c r="C47" s="44">
        <v>244</v>
      </c>
      <c r="D47" s="45" t="s">
        <v>5</v>
      </c>
      <c r="E47" s="33">
        <v>187.87</v>
      </c>
      <c r="F47" s="76"/>
    </row>
    <row r="48" spans="1:6" ht="13.5">
      <c r="A48" s="82" t="s">
        <v>3</v>
      </c>
      <c r="B48" s="37" t="s">
        <v>142</v>
      </c>
      <c r="C48" s="44"/>
      <c r="D48" s="57"/>
      <c r="E48" s="54">
        <f>E49</f>
        <v>220</v>
      </c>
      <c r="F48" s="76"/>
    </row>
    <row r="49" spans="1:5" ht="27" customHeight="1">
      <c r="A49" s="84" t="s">
        <v>1</v>
      </c>
      <c r="B49" s="37" t="s">
        <v>142</v>
      </c>
      <c r="C49" s="44">
        <v>244</v>
      </c>
      <c r="D49" s="58" t="s">
        <v>5</v>
      </c>
      <c r="E49" s="33">
        <v>220</v>
      </c>
    </row>
    <row r="50" spans="1:5" ht="54.75" customHeight="1">
      <c r="A50" s="84" t="s">
        <v>143</v>
      </c>
      <c r="B50" s="37" t="s">
        <v>144</v>
      </c>
      <c r="C50" s="44"/>
      <c r="D50" s="58"/>
      <c r="E50" s="33">
        <f>E51</f>
        <v>1111.05</v>
      </c>
    </row>
    <row r="51" spans="1:5" ht="27" customHeight="1">
      <c r="A51" s="84" t="s">
        <v>1</v>
      </c>
      <c r="B51" s="37" t="s">
        <v>144</v>
      </c>
      <c r="C51" s="44">
        <v>244</v>
      </c>
      <c r="D51" s="58" t="s">
        <v>5</v>
      </c>
      <c r="E51" s="33">
        <v>1111.05</v>
      </c>
    </row>
    <row r="52" spans="1:5" ht="45" customHeight="1">
      <c r="A52" s="84" t="s">
        <v>218</v>
      </c>
      <c r="B52" s="37" t="s">
        <v>195</v>
      </c>
      <c r="C52" s="44"/>
      <c r="D52" s="58"/>
      <c r="E52" s="33">
        <f>E53</f>
        <v>5529.8</v>
      </c>
    </row>
    <row r="53" spans="1:5" ht="44.25" customHeight="1">
      <c r="A53" s="84" t="s">
        <v>193</v>
      </c>
      <c r="B53" s="37" t="s">
        <v>195</v>
      </c>
      <c r="C53" s="44">
        <v>412</v>
      </c>
      <c r="D53" s="58" t="s">
        <v>5</v>
      </c>
      <c r="E53" s="33">
        <v>5529.8</v>
      </c>
    </row>
    <row r="54" spans="1:5" ht="42.75" customHeight="1">
      <c r="A54" s="84" t="s">
        <v>219</v>
      </c>
      <c r="B54" s="37" t="s">
        <v>196</v>
      </c>
      <c r="C54" s="44"/>
      <c r="D54" s="58"/>
      <c r="E54" s="33">
        <f>E55</f>
        <v>5599.92</v>
      </c>
    </row>
    <row r="55" spans="1:5" ht="27" customHeight="1">
      <c r="A55" s="84" t="s">
        <v>193</v>
      </c>
      <c r="B55" s="37" t="s">
        <v>196</v>
      </c>
      <c r="C55" s="44">
        <v>412</v>
      </c>
      <c r="D55" s="58" t="s">
        <v>5</v>
      </c>
      <c r="E55" s="33">
        <v>5599.92</v>
      </c>
    </row>
    <row r="56" spans="1:5" ht="42" customHeight="1">
      <c r="A56" s="84" t="s">
        <v>220</v>
      </c>
      <c r="B56" s="37" t="s">
        <v>192</v>
      </c>
      <c r="C56" s="44"/>
      <c r="D56" s="58"/>
      <c r="E56" s="33">
        <f>E57</f>
        <v>294.73</v>
      </c>
    </row>
    <row r="57" spans="1:5" ht="39.75" customHeight="1">
      <c r="A57" s="84" t="s">
        <v>193</v>
      </c>
      <c r="B57" s="37" t="s">
        <v>192</v>
      </c>
      <c r="C57" s="44">
        <v>412</v>
      </c>
      <c r="D57" s="58" t="s">
        <v>5</v>
      </c>
      <c r="E57" s="33">
        <v>294.73</v>
      </c>
    </row>
    <row r="58" spans="1:5" ht="41.25" customHeight="1">
      <c r="A58" s="84" t="s">
        <v>221</v>
      </c>
      <c r="B58" s="37" t="s">
        <v>224</v>
      </c>
      <c r="C58" s="44"/>
      <c r="D58" s="58"/>
      <c r="E58" s="33">
        <f>E59</f>
        <v>5409.55</v>
      </c>
    </row>
    <row r="59" spans="1:5" ht="27" customHeight="1">
      <c r="A59" s="84" t="s">
        <v>145</v>
      </c>
      <c r="B59" s="37" t="s">
        <v>224</v>
      </c>
      <c r="C59" s="44">
        <v>412</v>
      </c>
      <c r="D59" s="58" t="s">
        <v>5</v>
      </c>
      <c r="E59" s="33">
        <v>5409.55</v>
      </c>
    </row>
    <row r="60" spans="1:5" ht="42" customHeight="1">
      <c r="A60" s="84" t="s">
        <v>216</v>
      </c>
      <c r="B60" s="37" t="s">
        <v>217</v>
      </c>
      <c r="C60" s="44"/>
      <c r="D60" s="58"/>
      <c r="E60" s="33">
        <f>E61</f>
        <v>428.62</v>
      </c>
    </row>
    <row r="61" spans="1:5" ht="39.75" customHeight="1">
      <c r="A61" s="84" t="s">
        <v>193</v>
      </c>
      <c r="B61" s="37" t="s">
        <v>217</v>
      </c>
      <c r="C61" s="44">
        <v>412</v>
      </c>
      <c r="D61" s="58" t="s">
        <v>5</v>
      </c>
      <c r="E61" s="33">
        <v>428.62</v>
      </c>
    </row>
    <row r="62" spans="1:5" ht="33.75" customHeight="1">
      <c r="A62" s="84" t="s">
        <v>222</v>
      </c>
      <c r="B62" s="37" t="s">
        <v>223</v>
      </c>
      <c r="C62" s="44"/>
      <c r="D62" s="58"/>
      <c r="E62" s="33">
        <f>E63</f>
        <v>1260.58</v>
      </c>
    </row>
    <row r="63" spans="1:5" ht="39.75" customHeight="1">
      <c r="A63" s="84" t="s">
        <v>193</v>
      </c>
      <c r="B63" s="37" t="s">
        <v>223</v>
      </c>
      <c r="C63" s="44">
        <v>412</v>
      </c>
      <c r="D63" s="58" t="s">
        <v>5</v>
      </c>
      <c r="E63" s="33">
        <v>1260.58</v>
      </c>
    </row>
    <row r="64" spans="1:5" ht="13.5">
      <c r="A64" s="84" t="s">
        <v>17</v>
      </c>
      <c r="B64" s="44"/>
      <c r="C64" s="44"/>
      <c r="D64" s="102" t="s">
        <v>18</v>
      </c>
      <c r="E64" s="33">
        <f>E65+E67</f>
        <v>844</v>
      </c>
    </row>
    <row r="65" spans="1:5" ht="41.25">
      <c r="A65" s="30" t="s">
        <v>41</v>
      </c>
      <c r="B65" s="44" t="s">
        <v>146</v>
      </c>
      <c r="C65" s="73"/>
      <c r="D65" s="45"/>
      <c r="E65" s="75">
        <f>E66</f>
        <v>48.6</v>
      </c>
    </row>
    <row r="66" spans="1:5" ht="27">
      <c r="A66" s="30" t="s">
        <v>86</v>
      </c>
      <c r="B66" s="44" t="s">
        <v>146</v>
      </c>
      <c r="C66" s="44">
        <v>810</v>
      </c>
      <c r="D66" s="45" t="s">
        <v>18</v>
      </c>
      <c r="E66" s="33">
        <v>48.6</v>
      </c>
    </row>
    <row r="67" spans="1:5" ht="27" customHeight="1">
      <c r="A67" s="30" t="s">
        <v>42</v>
      </c>
      <c r="B67" s="44" t="s">
        <v>147</v>
      </c>
      <c r="C67" s="44"/>
      <c r="D67" s="45"/>
      <c r="E67" s="33">
        <f>E68</f>
        <v>795.4</v>
      </c>
    </row>
    <row r="68" spans="1:5" ht="27" customHeight="1">
      <c r="A68" s="30" t="s">
        <v>86</v>
      </c>
      <c r="B68" s="44" t="s">
        <v>147</v>
      </c>
      <c r="C68" s="44">
        <v>810</v>
      </c>
      <c r="D68" s="45" t="s">
        <v>18</v>
      </c>
      <c r="E68" s="33">
        <v>795.4</v>
      </c>
    </row>
    <row r="69" spans="1:5" ht="13.5">
      <c r="A69" s="92" t="s">
        <v>19</v>
      </c>
      <c r="B69" s="44"/>
      <c r="C69" s="44"/>
      <c r="D69" s="101" t="s">
        <v>20</v>
      </c>
      <c r="E69" s="33">
        <f>E70+E72+E76+E78+E74+E80+E83+E84+E82+E75+E85</f>
        <v>8479.39</v>
      </c>
    </row>
    <row r="70" spans="1:5" ht="27">
      <c r="A70" s="34" t="s">
        <v>85</v>
      </c>
      <c r="B70" s="37" t="s">
        <v>148</v>
      </c>
      <c r="C70" s="16"/>
      <c r="D70" s="47"/>
      <c r="E70" s="35">
        <f>E71</f>
        <v>1974.99</v>
      </c>
    </row>
    <row r="71" spans="1:5" ht="27.75" customHeight="1">
      <c r="A71" s="88" t="s">
        <v>1</v>
      </c>
      <c r="B71" s="37" t="s">
        <v>148</v>
      </c>
      <c r="C71" s="16" t="s">
        <v>2</v>
      </c>
      <c r="D71" s="47" t="s">
        <v>20</v>
      </c>
      <c r="E71" s="35">
        <v>1974.99</v>
      </c>
    </row>
    <row r="72" spans="1:5" ht="29.25" customHeight="1">
      <c r="A72" s="34" t="s">
        <v>103</v>
      </c>
      <c r="B72" s="37" t="s">
        <v>149</v>
      </c>
      <c r="C72" s="16"/>
      <c r="D72" s="47"/>
      <c r="E72" s="35">
        <f>E73</f>
        <v>3277.1</v>
      </c>
    </row>
    <row r="73" spans="1:5" ht="29.25" customHeight="1">
      <c r="A73" s="88" t="s">
        <v>1</v>
      </c>
      <c r="B73" s="37" t="s">
        <v>149</v>
      </c>
      <c r="C73" s="16" t="s">
        <v>2</v>
      </c>
      <c r="D73" s="47" t="s">
        <v>20</v>
      </c>
      <c r="E73" s="35">
        <v>3277.1</v>
      </c>
    </row>
    <row r="74" spans="1:5" ht="36" customHeight="1">
      <c r="A74" s="34" t="s">
        <v>211</v>
      </c>
      <c r="B74" s="37" t="s">
        <v>199</v>
      </c>
      <c r="C74" s="16" t="s">
        <v>2</v>
      </c>
      <c r="D74" s="47" t="s">
        <v>20</v>
      </c>
      <c r="E74" s="35">
        <v>228.5</v>
      </c>
    </row>
    <row r="75" spans="1:5" ht="28.5" customHeight="1">
      <c r="A75" s="34" t="s">
        <v>228</v>
      </c>
      <c r="B75" s="37" t="s">
        <v>229</v>
      </c>
      <c r="C75" s="16" t="s">
        <v>2</v>
      </c>
      <c r="D75" s="47" t="s">
        <v>20</v>
      </c>
      <c r="E75" s="35">
        <v>1141.6</v>
      </c>
    </row>
    <row r="76" spans="1:5" ht="40.5" customHeight="1">
      <c r="A76" s="36" t="s">
        <v>104</v>
      </c>
      <c r="B76" s="37" t="s">
        <v>150</v>
      </c>
      <c r="C76" s="16"/>
      <c r="D76" s="59"/>
      <c r="E76" s="35">
        <f>E77</f>
        <v>100</v>
      </c>
    </row>
    <row r="77" spans="1:5" ht="27.75" customHeight="1">
      <c r="A77" s="84" t="s">
        <v>1</v>
      </c>
      <c r="B77" s="37" t="s">
        <v>150</v>
      </c>
      <c r="C77" s="32" t="s">
        <v>2</v>
      </c>
      <c r="D77" s="45" t="s">
        <v>20</v>
      </c>
      <c r="E77" s="33">
        <v>100</v>
      </c>
    </row>
    <row r="78" spans="1:5" ht="32.25" customHeight="1">
      <c r="A78" s="30" t="s">
        <v>43</v>
      </c>
      <c r="B78" s="44" t="s">
        <v>151</v>
      </c>
      <c r="C78" s="32"/>
      <c r="D78" s="45"/>
      <c r="E78" s="33">
        <f>E79</f>
        <v>0</v>
      </c>
    </row>
    <row r="79" spans="1:5" ht="27" customHeight="1">
      <c r="A79" s="84" t="s">
        <v>1</v>
      </c>
      <c r="B79" s="44" t="s">
        <v>151</v>
      </c>
      <c r="C79" s="32" t="s">
        <v>2</v>
      </c>
      <c r="D79" s="45" t="s">
        <v>20</v>
      </c>
      <c r="E79" s="33">
        <v>0</v>
      </c>
    </row>
    <row r="80" spans="1:5" ht="27" customHeight="1">
      <c r="A80" s="85" t="s">
        <v>205</v>
      </c>
      <c r="B80" s="44" t="s">
        <v>206</v>
      </c>
      <c r="C80" s="32"/>
      <c r="D80" s="45"/>
      <c r="E80" s="33">
        <f>E81</f>
        <v>374.61</v>
      </c>
    </row>
    <row r="81" spans="1:5" ht="27" customHeight="1">
      <c r="A81" s="84" t="s">
        <v>1</v>
      </c>
      <c r="B81" s="44" t="s">
        <v>206</v>
      </c>
      <c r="C81" s="32" t="s">
        <v>2</v>
      </c>
      <c r="D81" s="45" t="s">
        <v>20</v>
      </c>
      <c r="E81" s="33">
        <v>374.61</v>
      </c>
    </row>
    <row r="82" spans="1:5" ht="57" customHeight="1">
      <c r="A82" s="85" t="s">
        <v>226</v>
      </c>
      <c r="B82" s="44" t="s">
        <v>227</v>
      </c>
      <c r="C82" s="32" t="s">
        <v>2</v>
      </c>
      <c r="D82" s="45" t="s">
        <v>20</v>
      </c>
      <c r="E82" s="33">
        <v>325.09</v>
      </c>
    </row>
    <row r="83" spans="1:5" ht="27" customHeight="1">
      <c r="A83" s="85" t="s">
        <v>212</v>
      </c>
      <c r="B83" s="44" t="s">
        <v>213</v>
      </c>
      <c r="C83" s="32" t="s">
        <v>2</v>
      </c>
      <c r="D83" s="45" t="s">
        <v>20</v>
      </c>
      <c r="E83" s="33">
        <v>100.01</v>
      </c>
    </row>
    <row r="84" spans="1:5" ht="27" customHeight="1">
      <c r="A84" s="85" t="s">
        <v>214</v>
      </c>
      <c r="B84" s="44" t="s">
        <v>215</v>
      </c>
      <c r="C84" s="32" t="s">
        <v>2</v>
      </c>
      <c r="D84" s="45" t="s">
        <v>20</v>
      </c>
      <c r="E84" s="33">
        <v>99.99</v>
      </c>
    </row>
    <row r="85" spans="1:5" ht="45" customHeight="1">
      <c r="A85" s="85" t="s">
        <v>230</v>
      </c>
      <c r="B85" s="44" t="s">
        <v>231</v>
      </c>
      <c r="C85" s="32" t="s">
        <v>2</v>
      </c>
      <c r="D85" s="45" t="s">
        <v>20</v>
      </c>
      <c r="E85" s="33">
        <v>857.5</v>
      </c>
    </row>
    <row r="86" spans="1:5" ht="54.75" customHeight="1">
      <c r="A86" s="91" t="s">
        <v>152</v>
      </c>
      <c r="B86" s="74"/>
      <c r="C86" s="74"/>
      <c r="D86" s="102" t="s">
        <v>15</v>
      </c>
      <c r="E86" s="75">
        <f>E87</f>
        <v>7081.47</v>
      </c>
    </row>
    <row r="87" spans="1:5" ht="26.25" customHeight="1">
      <c r="A87" s="34" t="s">
        <v>44</v>
      </c>
      <c r="B87" s="32" t="s">
        <v>153</v>
      </c>
      <c r="C87" s="38"/>
      <c r="D87" s="45"/>
      <c r="E87" s="33">
        <f>E88+E90+E89+E91</f>
        <v>7081.47</v>
      </c>
    </row>
    <row r="88" spans="1:6" ht="30" customHeight="1">
      <c r="A88" s="88" t="s">
        <v>45</v>
      </c>
      <c r="B88" s="32" t="s">
        <v>153</v>
      </c>
      <c r="C88" s="32" t="s">
        <v>46</v>
      </c>
      <c r="D88" s="39" t="s">
        <v>15</v>
      </c>
      <c r="E88" s="33">
        <v>3859.85</v>
      </c>
      <c r="F88" s="76"/>
    </row>
    <row r="89" spans="1:6" ht="44.25" customHeight="1">
      <c r="A89" s="88" t="s">
        <v>154</v>
      </c>
      <c r="B89" s="32" t="s">
        <v>153</v>
      </c>
      <c r="C89" s="32" t="s">
        <v>155</v>
      </c>
      <c r="D89" s="39" t="s">
        <v>15</v>
      </c>
      <c r="E89" s="33">
        <v>1165.62</v>
      </c>
      <c r="F89" s="76"/>
    </row>
    <row r="90" spans="1:5" ht="30.75" customHeight="1">
      <c r="A90" s="88" t="s">
        <v>1</v>
      </c>
      <c r="B90" s="32" t="s">
        <v>153</v>
      </c>
      <c r="C90" s="32" t="s">
        <v>2</v>
      </c>
      <c r="D90" s="39" t="s">
        <v>15</v>
      </c>
      <c r="E90" s="33">
        <v>2053.5</v>
      </c>
    </row>
    <row r="91" spans="1:5" ht="21.75" customHeight="1">
      <c r="A91" s="91" t="s">
        <v>92</v>
      </c>
      <c r="B91" s="32" t="s">
        <v>153</v>
      </c>
      <c r="C91" s="32" t="s">
        <v>156</v>
      </c>
      <c r="D91" s="39" t="s">
        <v>15</v>
      </c>
      <c r="E91" s="33">
        <v>2.5</v>
      </c>
    </row>
    <row r="92" spans="1:5" ht="30.75">
      <c r="A92" s="87" t="s">
        <v>81</v>
      </c>
      <c r="B92" s="40" t="s">
        <v>160</v>
      </c>
      <c r="C92" s="40"/>
      <c r="D92" s="41"/>
      <c r="E92" s="42">
        <f>E93</f>
        <v>8908.72</v>
      </c>
    </row>
    <row r="93" spans="1:5" ht="20.25" customHeight="1">
      <c r="A93" s="85" t="s">
        <v>6</v>
      </c>
      <c r="B93" s="44"/>
      <c r="C93" s="44"/>
      <c r="D93" s="101" t="s">
        <v>7</v>
      </c>
      <c r="E93" s="33">
        <f>E94+E98+E100+E102+E97</f>
        <v>8908.72</v>
      </c>
    </row>
    <row r="94" spans="1:5" ht="27" customHeight="1">
      <c r="A94" s="30" t="s">
        <v>105</v>
      </c>
      <c r="B94" s="44" t="s">
        <v>157</v>
      </c>
      <c r="C94" s="44"/>
      <c r="D94" s="45"/>
      <c r="E94" s="33">
        <f>E95+E96</f>
        <v>737.22</v>
      </c>
    </row>
    <row r="95" spans="1:5" ht="18" customHeight="1">
      <c r="A95" s="88" t="s">
        <v>1</v>
      </c>
      <c r="B95" s="44" t="s">
        <v>157</v>
      </c>
      <c r="C95" s="44">
        <v>244</v>
      </c>
      <c r="D95" s="46" t="s">
        <v>7</v>
      </c>
      <c r="E95" s="75">
        <v>467.22</v>
      </c>
    </row>
    <row r="96" spans="1:5" ht="23.25" customHeight="1">
      <c r="A96" s="85" t="s">
        <v>47</v>
      </c>
      <c r="B96" s="44" t="s">
        <v>157</v>
      </c>
      <c r="C96" s="44">
        <v>612</v>
      </c>
      <c r="D96" s="46" t="s">
        <v>7</v>
      </c>
      <c r="E96" s="33">
        <v>270</v>
      </c>
    </row>
    <row r="97" spans="1:5" ht="42" customHeight="1">
      <c r="A97" s="85" t="s">
        <v>230</v>
      </c>
      <c r="B97" s="44" t="s">
        <v>234</v>
      </c>
      <c r="C97" s="44">
        <v>612</v>
      </c>
      <c r="D97" s="46" t="s">
        <v>7</v>
      </c>
      <c r="E97" s="33">
        <v>187.5</v>
      </c>
    </row>
    <row r="98" spans="1:5" ht="31.5" customHeight="1">
      <c r="A98" s="85" t="s">
        <v>48</v>
      </c>
      <c r="B98" s="16" t="s">
        <v>158</v>
      </c>
      <c r="C98" s="83"/>
      <c r="D98" s="46"/>
      <c r="E98" s="75">
        <f>E99</f>
        <v>7403.8</v>
      </c>
    </row>
    <row r="99" spans="1:5" ht="43.5" customHeight="1">
      <c r="A99" s="34" t="s">
        <v>49</v>
      </c>
      <c r="B99" s="16" t="s">
        <v>158</v>
      </c>
      <c r="C99" s="16" t="s">
        <v>33</v>
      </c>
      <c r="D99" s="47" t="s">
        <v>7</v>
      </c>
      <c r="E99" s="35">
        <v>7403.8</v>
      </c>
    </row>
    <row r="100" spans="1:5" ht="27" customHeight="1">
      <c r="A100" s="34" t="s">
        <v>50</v>
      </c>
      <c r="B100" s="16" t="s">
        <v>159</v>
      </c>
      <c r="C100" s="16"/>
      <c r="D100" s="47"/>
      <c r="E100" s="35">
        <f>E101</f>
        <v>491.8</v>
      </c>
    </row>
    <row r="101" spans="1:5" ht="54" customHeight="1">
      <c r="A101" s="34" t="s">
        <v>49</v>
      </c>
      <c r="B101" s="16" t="s">
        <v>159</v>
      </c>
      <c r="C101" s="16" t="s">
        <v>33</v>
      </c>
      <c r="D101" s="47" t="s">
        <v>7</v>
      </c>
      <c r="E101" s="35">
        <v>491.8</v>
      </c>
    </row>
    <row r="102" spans="1:5" ht="36.75" customHeight="1">
      <c r="A102" s="34" t="s">
        <v>232</v>
      </c>
      <c r="B102" s="16" t="s">
        <v>233</v>
      </c>
      <c r="C102" s="16" t="s">
        <v>33</v>
      </c>
      <c r="D102" s="47" t="s">
        <v>7</v>
      </c>
      <c r="E102" s="35">
        <v>88.4</v>
      </c>
    </row>
    <row r="103" spans="1:5" ht="45.75" customHeight="1">
      <c r="A103" s="86" t="s">
        <v>82</v>
      </c>
      <c r="B103" s="51" t="s">
        <v>161</v>
      </c>
      <c r="C103" s="51"/>
      <c r="D103" s="40"/>
      <c r="E103" s="42">
        <f>E104+E110</f>
        <v>886.1800000000001</v>
      </c>
    </row>
    <row r="104" spans="1:5" ht="21" customHeight="1">
      <c r="A104" s="34" t="s">
        <v>106</v>
      </c>
      <c r="B104" s="16"/>
      <c r="C104" s="16"/>
      <c r="D104" s="103" t="s">
        <v>14</v>
      </c>
      <c r="E104" s="35">
        <f>E105+E108</f>
        <v>504.68</v>
      </c>
    </row>
    <row r="105" spans="1:5" ht="41.25" customHeight="1">
      <c r="A105" s="34" t="s">
        <v>51</v>
      </c>
      <c r="B105" s="16" t="s">
        <v>162</v>
      </c>
      <c r="C105" s="16"/>
      <c r="D105" s="47"/>
      <c r="E105" s="35">
        <f>E106+E107</f>
        <v>395.57</v>
      </c>
    </row>
    <row r="106" spans="1:6" ht="18" customHeight="1">
      <c r="A106" s="88" t="s">
        <v>200</v>
      </c>
      <c r="B106" s="16" t="s">
        <v>162</v>
      </c>
      <c r="C106" s="16" t="s">
        <v>46</v>
      </c>
      <c r="D106" s="47" t="s">
        <v>14</v>
      </c>
      <c r="E106" s="35">
        <v>303.82</v>
      </c>
      <c r="F106" s="43"/>
    </row>
    <row r="107" spans="1:6" ht="55.5" customHeight="1">
      <c r="A107" s="88" t="s">
        <v>154</v>
      </c>
      <c r="B107" s="16" t="s">
        <v>162</v>
      </c>
      <c r="C107" s="16" t="s">
        <v>155</v>
      </c>
      <c r="D107" s="47" t="s">
        <v>14</v>
      </c>
      <c r="E107" s="35">
        <v>91.75</v>
      </c>
      <c r="F107" s="43"/>
    </row>
    <row r="108" spans="1:5" ht="21" customHeight="1">
      <c r="A108" s="30" t="s">
        <v>4</v>
      </c>
      <c r="B108" s="44" t="s">
        <v>164</v>
      </c>
      <c r="C108" s="44"/>
      <c r="D108" s="45"/>
      <c r="E108" s="33">
        <f>E109</f>
        <v>109.11</v>
      </c>
    </row>
    <row r="109" spans="1:5" ht="27.75" customHeight="1">
      <c r="A109" s="84" t="s">
        <v>1</v>
      </c>
      <c r="B109" s="44" t="s">
        <v>164</v>
      </c>
      <c r="C109" s="44">
        <v>244</v>
      </c>
      <c r="D109" s="45" t="s">
        <v>14</v>
      </c>
      <c r="E109" s="33">
        <v>109.11</v>
      </c>
    </row>
    <row r="110" spans="1:5" ht="18" customHeight="1">
      <c r="A110" s="84" t="s">
        <v>107</v>
      </c>
      <c r="B110" s="44"/>
      <c r="C110" s="73"/>
      <c r="D110" s="101" t="s">
        <v>29</v>
      </c>
      <c r="E110" s="75">
        <f>E112</f>
        <v>381.5</v>
      </c>
    </row>
    <row r="111" spans="1:5" ht="30.75" customHeight="1">
      <c r="A111" s="84" t="s">
        <v>108</v>
      </c>
      <c r="B111" s="44" t="s">
        <v>165</v>
      </c>
      <c r="C111" s="44"/>
      <c r="D111" s="45"/>
      <c r="E111" s="33">
        <f>E112</f>
        <v>381.5</v>
      </c>
    </row>
    <row r="112" spans="1:5" ht="30.75" customHeight="1">
      <c r="A112" s="84" t="s">
        <v>1</v>
      </c>
      <c r="B112" s="44" t="s">
        <v>165</v>
      </c>
      <c r="C112" s="44">
        <v>244</v>
      </c>
      <c r="D112" s="45" t="s">
        <v>29</v>
      </c>
      <c r="E112" s="33">
        <v>381.5</v>
      </c>
    </row>
    <row r="113" spans="1:5" ht="63" customHeight="1">
      <c r="A113" s="86" t="s">
        <v>207</v>
      </c>
      <c r="B113" s="51" t="s">
        <v>208</v>
      </c>
      <c r="C113" s="51"/>
      <c r="D113" s="40"/>
      <c r="E113" s="42">
        <f>E114</f>
        <v>68450</v>
      </c>
    </row>
    <row r="114" spans="1:5" ht="23.25" customHeight="1">
      <c r="A114" s="84" t="s">
        <v>102</v>
      </c>
      <c r="B114" s="44"/>
      <c r="C114" s="44"/>
      <c r="D114" s="102" t="s">
        <v>5</v>
      </c>
      <c r="E114" s="112">
        <f>E115+E117</f>
        <v>68450</v>
      </c>
    </row>
    <row r="115" spans="1:5" ht="44.25" customHeight="1">
      <c r="A115" s="30" t="s">
        <v>203</v>
      </c>
      <c r="B115" s="44" t="s">
        <v>204</v>
      </c>
      <c r="C115" s="44"/>
      <c r="D115" s="45"/>
      <c r="E115" s="33">
        <f>E116</f>
        <v>3450</v>
      </c>
    </row>
    <row r="116" spans="1:5" ht="30.75" customHeight="1">
      <c r="A116" s="30" t="s">
        <v>86</v>
      </c>
      <c r="B116" s="44" t="s">
        <v>204</v>
      </c>
      <c r="C116" s="44">
        <v>810</v>
      </c>
      <c r="D116" s="45" t="s">
        <v>5</v>
      </c>
      <c r="E116" s="33">
        <v>3450</v>
      </c>
    </row>
    <row r="117" spans="1:5" ht="42" customHeight="1">
      <c r="A117" s="30" t="s">
        <v>235</v>
      </c>
      <c r="B117" s="44" t="s">
        <v>225</v>
      </c>
      <c r="C117" s="44">
        <v>810</v>
      </c>
      <c r="D117" s="45" t="s">
        <v>5</v>
      </c>
      <c r="E117" s="33">
        <v>65000</v>
      </c>
    </row>
    <row r="118" spans="1:5" s="17" customFormat="1" ht="27.75" customHeight="1">
      <c r="A118" s="77" t="s">
        <v>84</v>
      </c>
      <c r="B118" s="78" t="s">
        <v>167</v>
      </c>
      <c r="C118" s="78"/>
      <c r="D118" s="79"/>
      <c r="E118" s="80">
        <f>E119+E167+E172</f>
        <v>15212.929999999998</v>
      </c>
    </row>
    <row r="119" spans="1:5" s="17" customFormat="1" ht="21.75" customHeight="1">
      <c r="A119" s="106" t="s">
        <v>109</v>
      </c>
      <c r="B119" s="104"/>
      <c r="C119" s="104"/>
      <c r="D119" s="105" t="s">
        <v>110</v>
      </c>
      <c r="E119" s="108">
        <f>E120+E123+E137+E140</f>
        <v>14133.029999999999</v>
      </c>
    </row>
    <row r="120" spans="1:5" s="17" customFormat="1" ht="55.5" customHeight="1">
      <c r="A120" s="65" t="s">
        <v>54</v>
      </c>
      <c r="B120" s="104"/>
      <c r="C120" s="104"/>
      <c r="D120" s="105" t="s">
        <v>55</v>
      </c>
      <c r="E120" s="108">
        <f>E121</f>
        <v>200</v>
      </c>
    </row>
    <row r="121" spans="1:5" s="17" customFormat="1" ht="30" customHeight="1">
      <c r="A121" s="13" t="s">
        <v>89</v>
      </c>
      <c r="B121" s="62" t="s">
        <v>166</v>
      </c>
      <c r="C121" s="62"/>
      <c r="D121" s="63"/>
      <c r="E121" s="64">
        <f>E122</f>
        <v>200</v>
      </c>
    </row>
    <row r="122" spans="1:5" s="17" customFormat="1" ht="57" customHeight="1">
      <c r="A122" s="13" t="s">
        <v>52</v>
      </c>
      <c r="B122" s="62" t="s">
        <v>166</v>
      </c>
      <c r="C122" s="62">
        <v>123</v>
      </c>
      <c r="D122" s="63" t="s">
        <v>55</v>
      </c>
      <c r="E122" s="64">
        <v>200</v>
      </c>
    </row>
    <row r="123" spans="1:5" s="17" customFormat="1" ht="57" customHeight="1">
      <c r="A123" s="13" t="s">
        <v>57</v>
      </c>
      <c r="B123" s="62"/>
      <c r="C123" s="62"/>
      <c r="D123" s="107" t="s">
        <v>58</v>
      </c>
      <c r="E123" s="64">
        <f>E124+E127+E134</f>
        <v>10723.9</v>
      </c>
    </row>
    <row r="124" spans="1:5" s="17" customFormat="1" ht="43.5" customHeight="1">
      <c r="A124" s="15" t="s">
        <v>111</v>
      </c>
      <c r="B124" s="24" t="s">
        <v>168</v>
      </c>
      <c r="C124" s="61"/>
      <c r="D124" s="27"/>
      <c r="E124" s="25">
        <f>E125+E126</f>
        <v>6775</v>
      </c>
    </row>
    <row r="125" spans="1:5" s="17" customFormat="1" ht="41.25">
      <c r="A125" s="13" t="s">
        <v>56</v>
      </c>
      <c r="B125" s="24" t="s">
        <v>168</v>
      </c>
      <c r="C125" s="62">
        <v>121</v>
      </c>
      <c r="D125" s="63" t="s">
        <v>58</v>
      </c>
      <c r="E125" s="64">
        <v>5198.26</v>
      </c>
    </row>
    <row r="126" spans="1:5" s="17" customFormat="1" ht="54.75">
      <c r="A126" s="13" t="s">
        <v>163</v>
      </c>
      <c r="B126" s="24" t="s">
        <v>168</v>
      </c>
      <c r="C126" s="62">
        <v>129</v>
      </c>
      <c r="D126" s="63" t="s">
        <v>58</v>
      </c>
      <c r="E126" s="64">
        <v>1576.74</v>
      </c>
    </row>
    <row r="127" spans="1:5" s="17" customFormat="1" ht="54.75">
      <c r="A127" s="31" t="s">
        <v>112</v>
      </c>
      <c r="B127" s="24" t="s">
        <v>169</v>
      </c>
      <c r="C127" s="24"/>
      <c r="D127" s="27"/>
      <c r="E127" s="25">
        <f>E128+E130+E131+E132+E133+E129</f>
        <v>2654.7599999999998</v>
      </c>
    </row>
    <row r="128" spans="1:5" ht="41.25">
      <c r="A128" s="13" t="s">
        <v>56</v>
      </c>
      <c r="B128" s="24" t="s">
        <v>169</v>
      </c>
      <c r="C128" s="62">
        <v>121</v>
      </c>
      <c r="D128" s="63" t="s">
        <v>58</v>
      </c>
      <c r="E128" s="64">
        <v>712.92</v>
      </c>
    </row>
    <row r="129" spans="1:5" ht="54.75">
      <c r="A129" s="13" t="s">
        <v>163</v>
      </c>
      <c r="B129" s="24" t="s">
        <v>169</v>
      </c>
      <c r="C129" s="62">
        <v>129</v>
      </c>
      <c r="D129" s="63" t="s">
        <v>58</v>
      </c>
      <c r="E129" s="64">
        <v>208.41</v>
      </c>
    </row>
    <row r="130" spans="1:5" ht="27">
      <c r="A130" s="65" t="s">
        <v>93</v>
      </c>
      <c r="B130" s="24" t="s">
        <v>169</v>
      </c>
      <c r="C130" s="62">
        <v>122</v>
      </c>
      <c r="D130" s="63" t="s">
        <v>58</v>
      </c>
      <c r="E130" s="64">
        <v>12.85</v>
      </c>
    </row>
    <row r="131" spans="1:5" ht="29.25" customHeight="1">
      <c r="A131" s="13" t="s">
        <v>1</v>
      </c>
      <c r="B131" s="24" t="s">
        <v>169</v>
      </c>
      <c r="C131" s="62">
        <v>244</v>
      </c>
      <c r="D131" s="63" t="s">
        <v>58</v>
      </c>
      <c r="E131" s="64">
        <v>1705.58</v>
      </c>
    </row>
    <row r="132" spans="1:5" ht="13.5">
      <c r="A132" s="13" t="s">
        <v>92</v>
      </c>
      <c r="B132" s="24" t="s">
        <v>169</v>
      </c>
      <c r="C132" s="62">
        <v>852</v>
      </c>
      <c r="D132" s="63" t="s">
        <v>58</v>
      </c>
      <c r="E132" s="64">
        <v>8</v>
      </c>
    </row>
    <row r="133" spans="1:5" ht="13.5">
      <c r="A133" s="13" t="s">
        <v>91</v>
      </c>
      <c r="B133" s="24" t="s">
        <v>169</v>
      </c>
      <c r="C133" s="62">
        <v>853</v>
      </c>
      <c r="D133" s="63" t="s">
        <v>58</v>
      </c>
      <c r="E133" s="64">
        <v>7</v>
      </c>
    </row>
    <row r="134" spans="1:5" ht="26.25">
      <c r="A134" s="15" t="s">
        <v>113</v>
      </c>
      <c r="B134" s="24" t="s">
        <v>170</v>
      </c>
      <c r="C134" s="24"/>
      <c r="D134" s="27"/>
      <c r="E134" s="25">
        <f>E135+E136</f>
        <v>1294.14</v>
      </c>
    </row>
    <row r="135" spans="1:5" ht="41.25">
      <c r="A135" s="13" t="s">
        <v>56</v>
      </c>
      <c r="B135" s="24" t="s">
        <v>170</v>
      </c>
      <c r="C135" s="62">
        <v>121</v>
      </c>
      <c r="D135" s="63" t="s">
        <v>58</v>
      </c>
      <c r="E135" s="64">
        <v>993.96</v>
      </c>
    </row>
    <row r="136" spans="1:5" ht="54.75">
      <c r="A136" s="13" t="s">
        <v>163</v>
      </c>
      <c r="B136" s="24" t="s">
        <v>170</v>
      </c>
      <c r="C136" s="62">
        <v>129</v>
      </c>
      <c r="D136" s="63" t="s">
        <v>58</v>
      </c>
      <c r="E136" s="64">
        <v>300.18</v>
      </c>
    </row>
    <row r="137" spans="1:5" ht="13.5">
      <c r="A137" s="31" t="s">
        <v>65</v>
      </c>
      <c r="B137" s="24"/>
      <c r="C137" s="24"/>
      <c r="D137" s="109" t="s">
        <v>67</v>
      </c>
      <c r="E137" s="25">
        <f>E138</f>
        <v>100</v>
      </c>
    </row>
    <row r="138" spans="1:5" ht="13.5">
      <c r="A138" s="31" t="s">
        <v>65</v>
      </c>
      <c r="B138" s="24" t="s">
        <v>171</v>
      </c>
      <c r="C138" s="24"/>
      <c r="D138" s="27"/>
      <c r="E138" s="25">
        <f>E139</f>
        <v>100</v>
      </c>
    </row>
    <row r="139" spans="1:5" ht="13.5">
      <c r="A139" s="31" t="s">
        <v>66</v>
      </c>
      <c r="B139" s="24" t="s">
        <v>171</v>
      </c>
      <c r="C139" s="24">
        <v>870</v>
      </c>
      <c r="D139" s="27" t="s">
        <v>67</v>
      </c>
      <c r="E139" s="25">
        <v>100</v>
      </c>
    </row>
    <row r="140" spans="1:5" ht="13.5">
      <c r="A140" s="13" t="s">
        <v>59</v>
      </c>
      <c r="B140" s="24"/>
      <c r="C140" s="24"/>
      <c r="D140" s="109" t="s">
        <v>60</v>
      </c>
      <c r="E140" s="25">
        <f>E141+E148+E152+E154+E157+E159+E161+E163+E166+E156</f>
        <v>3109.1299999999997</v>
      </c>
    </row>
    <row r="141" spans="1:5" ht="13.5">
      <c r="A141" s="30" t="s">
        <v>114</v>
      </c>
      <c r="B141" s="24" t="s">
        <v>172</v>
      </c>
      <c r="C141" s="61">
        <v>540</v>
      </c>
      <c r="D141" s="27" t="s">
        <v>60</v>
      </c>
      <c r="E141" s="25">
        <f>E142+E143+E144+E145+E146+E147</f>
        <v>469.47999999999996</v>
      </c>
    </row>
    <row r="142" spans="1:5" ht="26.25" customHeight="1">
      <c r="A142" s="60" t="s">
        <v>115</v>
      </c>
      <c r="B142" s="24" t="s">
        <v>173</v>
      </c>
      <c r="C142" s="24">
        <v>540</v>
      </c>
      <c r="D142" s="27" t="s">
        <v>60</v>
      </c>
      <c r="E142" s="25">
        <v>154.9</v>
      </c>
    </row>
    <row r="143" spans="1:5" ht="41.25" customHeight="1">
      <c r="A143" s="60" t="s">
        <v>116</v>
      </c>
      <c r="B143" s="24" t="s">
        <v>174</v>
      </c>
      <c r="C143" s="24">
        <v>540</v>
      </c>
      <c r="D143" s="27" t="s">
        <v>60</v>
      </c>
      <c r="E143" s="25">
        <v>64.16</v>
      </c>
    </row>
    <row r="144" spans="1:5" ht="27">
      <c r="A144" s="60" t="s">
        <v>117</v>
      </c>
      <c r="B144" s="24" t="s">
        <v>175</v>
      </c>
      <c r="C144" s="24">
        <v>540</v>
      </c>
      <c r="D144" s="27" t="s">
        <v>60</v>
      </c>
      <c r="E144" s="25">
        <v>32.7</v>
      </c>
    </row>
    <row r="145" spans="1:5" ht="41.25">
      <c r="A145" s="60" t="s">
        <v>118</v>
      </c>
      <c r="B145" s="24" t="s">
        <v>176</v>
      </c>
      <c r="C145" s="24">
        <v>540</v>
      </c>
      <c r="D145" s="27" t="s">
        <v>60</v>
      </c>
      <c r="E145" s="25">
        <v>36.78</v>
      </c>
    </row>
    <row r="146" spans="1:5" ht="41.25">
      <c r="A146" s="60" t="s">
        <v>119</v>
      </c>
      <c r="B146" s="24" t="s">
        <v>177</v>
      </c>
      <c r="C146" s="24">
        <v>540</v>
      </c>
      <c r="D146" s="27" t="s">
        <v>60</v>
      </c>
      <c r="E146" s="25">
        <v>74</v>
      </c>
    </row>
    <row r="147" spans="1:5" ht="41.25">
      <c r="A147" s="60" t="s">
        <v>120</v>
      </c>
      <c r="B147" s="24" t="s">
        <v>178</v>
      </c>
      <c r="C147" s="24">
        <v>540</v>
      </c>
      <c r="D147" s="27" t="s">
        <v>60</v>
      </c>
      <c r="E147" s="25">
        <v>106.94</v>
      </c>
    </row>
    <row r="148" spans="1:5" ht="73.5" customHeight="1">
      <c r="A148" s="31" t="s">
        <v>121</v>
      </c>
      <c r="B148" s="111" t="s">
        <v>201</v>
      </c>
      <c r="C148" s="24"/>
      <c r="D148" s="27"/>
      <c r="E148" s="25">
        <f>E149+E150+E151</f>
        <v>560.78</v>
      </c>
    </row>
    <row r="149" spans="1:5" ht="33.75" customHeight="1">
      <c r="A149" s="13" t="s">
        <v>1</v>
      </c>
      <c r="B149" s="24" t="s">
        <v>179</v>
      </c>
      <c r="C149" s="24">
        <v>244</v>
      </c>
      <c r="D149" s="27" t="s">
        <v>60</v>
      </c>
      <c r="E149" s="25">
        <v>36.18</v>
      </c>
    </row>
    <row r="150" spans="1:5" ht="51" customHeight="1">
      <c r="A150" s="13" t="s">
        <v>56</v>
      </c>
      <c r="B150" s="24" t="s">
        <v>202</v>
      </c>
      <c r="C150" s="24">
        <v>121</v>
      </c>
      <c r="D150" s="27" t="s">
        <v>60</v>
      </c>
      <c r="E150" s="25">
        <v>402.92</v>
      </c>
    </row>
    <row r="151" spans="1:5" ht="56.25" customHeight="1">
      <c r="A151" s="13" t="s">
        <v>163</v>
      </c>
      <c r="B151" s="24" t="s">
        <v>202</v>
      </c>
      <c r="C151" s="24">
        <v>129</v>
      </c>
      <c r="D151" s="27" t="s">
        <v>60</v>
      </c>
      <c r="E151" s="25">
        <v>121.68</v>
      </c>
    </row>
    <row r="152" spans="1:5" ht="41.25">
      <c r="A152" s="34" t="s">
        <v>122</v>
      </c>
      <c r="B152" s="62" t="s">
        <v>180</v>
      </c>
      <c r="C152" s="62"/>
      <c r="D152" s="28"/>
      <c r="E152" s="64">
        <f>E153</f>
        <v>90</v>
      </c>
    </row>
    <row r="153" spans="1:5" ht="36" customHeight="1">
      <c r="A153" s="13" t="s">
        <v>1</v>
      </c>
      <c r="B153" s="62" t="s">
        <v>180</v>
      </c>
      <c r="C153" s="62">
        <v>244</v>
      </c>
      <c r="D153" s="63" t="s">
        <v>60</v>
      </c>
      <c r="E153" s="64">
        <v>90</v>
      </c>
    </row>
    <row r="154" spans="1:5" ht="27">
      <c r="A154" s="34" t="s">
        <v>61</v>
      </c>
      <c r="B154" s="62" t="s">
        <v>181</v>
      </c>
      <c r="C154" s="62"/>
      <c r="D154" s="28"/>
      <c r="E154" s="64">
        <f>E155</f>
        <v>34.95</v>
      </c>
    </row>
    <row r="155" spans="1:5" ht="33" customHeight="1">
      <c r="A155" s="13" t="s">
        <v>1</v>
      </c>
      <c r="B155" s="62" t="s">
        <v>181</v>
      </c>
      <c r="C155" s="62">
        <v>244</v>
      </c>
      <c r="D155" s="28" t="s">
        <v>60</v>
      </c>
      <c r="E155" s="64">
        <v>34.95</v>
      </c>
    </row>
    <row r="156" spans="1:5" ht="21" customHeight="1">
      <c r="A156" s="13" t="s">
        <v>91</v>
      </c>
      <c r="B156" s="62" t="s">
        <v>181</v>
      </c>
      <c r="C156" s="62">
        <v>853</v>
      </c>
      <c r="D156" s="28" t="s">
        <v>60</v>
      </c>
      <c r="E156" s="64">
        <v>12.97</v>
      </c>
    </row>
    <row r="157" spans="1:5" ht="54.75">
      <c r="A157" s="13" t="s">
        <v>62</v>
      </c>
      <c r="B157" s="62" t="s">
        <v>182</v>
      </c>
      <c r="C157" s="62"/>
      <c r="D157" s="28"/>
      <c r="E157" s="64">
        <f>E158</f>
        <v>25</v>
      </c>
    </row>
    <row r="158" spans="1:5" ht="30" customHeight="1">
      <c r="A158" s="13" t="s">
        <v>1</v>
      </c>
      <c r="B158" s="62" t="s">
        <v>182</v>
      </c>
      <c r="C158" s="62">
        <v>244</v>
      </c>
      <c r="D158" s="28" t="s">
        <v>60</v>
      </c>
      <c r="E158" s="64">
        <v>25</v>
      </c>
    </row>
    <row r="159" spans="1:5" ht="27">
      <c r="A159" s="13" t="s">
        <v>63</v>
      </c>
      <c r="B159" s="62" t="s">
        <v>183</v>
      </c>
      <c r="C159" s="62"/>
      <c r="D159" s="28"/>
      <c r="E159" s="64">
        <f>E160</f>
        <v>60</v>
      </c>
    </row>
    <row r="160" spans="1:5" ht="27" customHeight="1">
      <c r="A160" s="13" t="s">
        <v>1</v>
      </c>
      <c r="B160" s="62" t="s">
        <v>183</v>
      </c>
      <c r="C160" s="62">
        <v>244</v>
      </c>
      <c r="D160" s="28" t="s">
        <v>60</v>
      </c>
      <c r="E160" s="64">
        <v>60</v>
      </c>
    </row>
    <row r="161" spans="1:5" ht="41.25">
      <c r="A161" s="13" t="s">
        <v>64</v>
      </c>
      <c r="B161" s="62" t="s">
        <v>184</v>
      </c>
      <c r="C161" s="62"/>
      <c r="D161" s="63"/>
      <c r="E161" s="64">
        <f>E162</f>
        <v>1705.95</v>
      </c>
    </row>
    <row r="162" spans="1:5" ht="26.25" customHeight="1">
      <c r="A162" s="13" t="s">
        <v>1</v>
      </c>
      <c r="B162" s="62" t="s">
        <v>184</v>
      </c>
      <c r="C162" s="62">
        <v>244</v>
      </c>
      <c r="D162" s="63" t="s">
        <v>60</v>
      </c>
      <c r="E162" s="64">
        <v>1705.95</v>
      </c>
    </row>
    <row r="163" spans="1:5" ht="42" customHeight="1">
      <c r="A163" s="13" t="s">
        <v>185</v>
      </c>
      <c r="B163" s="62" t="s">
        <v>189</v>
      </c>
      <c r="C163" s="62"/>
      <c r="D163" s="63"/>
      <c r="E163" s="64">
        <f>E164</f>
        <v>50</v>
      </c>
    </row>
    <row r="164" spans="1:5" ht="30" customHeight="1">
      <c r="A164" s="13" t="s">
        <v>1</v>
      </c>
      <c r="B164" s="62" t="s">
        <v>189</v>
      </c>
      <c r="C164" s="62">
        <v>244</v>
      </c>
      <c r="D164" s="63" t="s">
        <v>60</v>
      </c>
      <c r="E164" s="64">
        <v>50</v>
      </c>
    </row>
    <row r="165" spans="1:5" ht="42" customHeight="1">
      <c r="A165" s="13" t="s">
        <v>209</v>
      </c>
      <c r="B165" s="62" t="s">
        <v>210</v>
      </c>
      <c r="C165" s="62"/>
      <c r="D165" s="63"/>
      <c r="E165" s="64">
        <f>E166</f>
        <v>100</v>
      </c>
    </row>
    <row r="166" spans="1:5" ht="30" customHeight="1">
      <c r="A166" s="13" t="s">
        <v>1</v>
      </c>
      <c r="B166" s="62" t="s">
        <v>210</v>
      </c>
      <c r="C166" s="62">
        <v>244</v>
      </c>
      <c r="D166" s="63" t="s">
        <v>60</v>
      </c>
      <c r="E166" s="64">
        <v>100</v>
      </c>
    </row>
    <row r="167" spans="1:5" ht="13.5">
      <c r="A167" s="65" t="s">
        <v>68</v>
      </c>
      <c r="B167" s="24"/>
      <c r="C167" s="24"/>
      <c r="D167" s="109" t="s">
        <v>69</v>
      </c>
      <c r="E167" s="25">
        <f>E168+E170+E171</f>
        <v>195.08</v>
      </c>
    </row>
    <row r="168" spans="1:5" ht="40.5" customHeight="1">
      <c r="A168" s="60" t="s">
        <v>123</v>
      </c>
      <c r="B168" s="24" t="s">
        <v>186</v>
      </c>
      <c r="C168" s="24"/>
      <c r="D168" s="27"/>
      <c r="E168" s="25">
        <f>E169</f>
        <v>149.84</v>
      </c>
    </row>
    <row r="169" spans="1:5" ht="39" customHeight="1">
      <c r="A169" s="13" t="s">
        <v>56</v>
      </c>
      <c r="B169" s="24" t="s">
        <v>186</v>
      </c>
      <c r="C169" s="69">
        <v>121</v>
      </c>
      <c r="D169" s="70" t="s">
        <v>69</v>
      </c>
      <c r="E169" s="71">
        <v>149.84</v>
      </c>
    </row>
    <row r="170" spans="1:5" ht="44.25" customHeight="1">
      <c r="A170" s="13" t="s">
        <v>163</v>
      </c>
      <c r="B170" s="24" t="s">
        <v>186</v>
      </c>
      <c r="C170" s="69">
        <v>129</v>
      </c>
      <c r="D170" s="70" t="s">
        <v>69</v>
      </c>
      <c r="E170" s="71">
        <v>45.24</v>
      </c>
    </row>
    <row r="171" spans="1:5" ht="32.25" customHeight="1">
      <c r="A171" s="13" t="s">
        <v>1</v>
      </c>
      <c r="B171" s="24" t="s">
        <v>186</v>
      </c>
      <c r="C171" s="69">
        <v>244</v>
      </c>
      <c r="D171" s="70" t="s">
        <v>69</v>
      </c>
      <c r="E171" s="71">
        <v>0</v>
      </c>
    </row>
    <row r="172" spans="1:5" ht="13.5">
      <c r="A172" s="13" t="s">
        <v>124</v>
      </c>
      <c r="B172" s="69"/>
      <c r="C172" s="69"/>
      <c r="D172" s="110" t="s">
        <v>125</v>
      </c>
      <c r="E172" s="71">
        <f>E173+E176</f>
        <v>884.8199999999999</v>
      </c>
    </row>
    <row r="173" spans="1:5" ht="13.5">
      <c r="A173" s="72" t="s">
        <v>70</v>
      </c>
      <c r="B173" s="69"/>
      <c r="C173" s="69"/>
      <c r="D173" s="110" t="s">
        <v>71</v>
      </c>
      <c r="E173" s="71">
        <f>E175</f>
        <v>479.82</v>
      </c>
    </row>
    <row r="174" spans="1:5" ht="23.25" customHeight="1">
      <c r="A174" s="66" t="s">
        <v>126</v>
      </c>
      <c r="B174" s="69" t="s">
        <v>187</v>
      </c>
      <c r="C174" s="62"/>
      <c r="D174" s="63"/>
      <c r="E174" s="64">
        <f>E175</f>
        <v>479.82</v>
      </c>
    </row>
    <row r="175" spans="1:5" ht="26.25" customHeight="1">
      <c r="A175" s="67" t="s">
        <v>72</v>
      </c>
      <c r="B175" s="69" t="s">
        <v>187</v>
      </c>
      <c r="C175" s="62">
        <v>321</v>
      </c>
      <c r="D175" s="68" t="s">
        <v>71</v>
      </c>
      <c r="E175" s="64">
        <v>479.82</v>
      </c>
    </row>
    <row r="176" spans="1:5" ht="13.5">
      <c r="A176" s="60" t="s">
        <v>73</v>
      </c>
      <c r="B176" s="24"/>
      <c r="C176" s="24"/>
      <c r="D176" s="109" t="s">
        <v>74</v>
      </c>
      <c r="E176" s="25">
        <f>E177</f>
        <v>405</v>
      </c>
    </row>
    <row r="177" spans="1:5" ht="13.5">
      <c r="A177" s="31" t="s">
        <v>53</v>
      </c>
      <c r="B177" s="24" t="s">
        <v>188</v>
      </c>
      <c r="C177" s="24"/>
      <c r="D177" s="27"/>
      <c r="E177" s="25">
        <f>E178</f>
        <v>405</v>
      </c>
    </row>
    <row r="178" spans="1:5" ht="29.25" customHeight="1">
      <c r="A178" s="31" t="s">
        <v>1</v>
      </c>
      <c r="B178" s="24" t="s">
        <v>188</v>
      </c>
      <c r="C178" s="24">
        <v>244</v>
      </c>
      <c r="D178" s="27" t="s">
        <v>74</v>
      </c>
      <c r="E178" s="25">
        <v>405</v>
      </c>
    </row>
    <row r="179" spans="1:5" ht="12.75">
      <c r="A179"/>
      <c r="B179"/>
      <c r="C179"/>
      <c r="D179"/>
      <c r="E179"/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2" spans="1:5" ht="12.75">
      <c r="A182"/>
      <c r="B182"/>
      <c r="C182"/>
      <c r="D182"/>
      <c r="E182"/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4" ht="33" customHeight="1"/>
    <row r="201" ht="31.5" customHeight="1"/>
    <row r="207" ht="29.25" customHeight="1"/>
    <row r="210" ht="33.75" customHeight="1">
      <c r="F210" s="21"/>
    </row>
    <row r="212" ht="33.75" customHeight="1"/>
    <row r="228" ht="20.25" customHeight="1"/>
  </sheetData>
  <sheetProtection/>
  <autoFilter ref="A9:E9"/>
  <mergeCells count="4">
    <mergeCell ref="A5:E5"/>
    <mergeCell ref="A6:E6"/>
    <mergeCell ref="C2:E2"/>
    <mergeCell ref="D1:E1"/>
  </mergeCells>
  <printOptions/>
  <pageMargins left="0.7874015748031497" right="0.3937007874015748" top="0" bottom="0" header="0" footer="0"/>
  <pageSetup fitToHeight="0" fitToWidth="1" horizontalDpi="600" verticalDpi="600" orientation="portrait" paperSize="9" scale="8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2016-10-31T08:32:36Z</cp:lastPrinted>
  <dcterms:created xsi:type="dcterms:W3CDTF">2002-03-11T10:22:12Z</dcterms:created>
  <dcterms:modified xsi:type="dcterms:W3CDTF">2016-10-31T08:32:39Z</dcterms:modified>
  <cp:category/>
  <cp:version/>
  <cp:contentType/>
  <cp:contentStatus/>
</cp:coreProperties>
</file>