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<sst xmlns="http://schemas.openxmlformats.org/spreadsheetml/2006/main" count="466" uniqueCount="229">
  <si>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</si>
  <si>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</si>
  <si>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</si>
  <si>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</si>
  <si>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</si>
  <si>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</si>
  <si>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</si>
  <si>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</si>
  <si>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</si>
  <si>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</si>
  <si>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</si>
  <si>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</si>
  <si>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</si>
  <si>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</si>
  <si>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</si>
  <si>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</si>
  <si>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</si>
  <si>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</si>
  <si>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</si>
  <si>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</si>
  <si>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</si>
  <si>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</si>
  <si>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</si>
  <si>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</si>
  <si>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</si>
  <si>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</si>
  <si>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</si>
  <si>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</si>
  <si>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</si>
  <si>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</si>
  <si>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</si>
  <si>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</si>
  <si>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</si>
  <si>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</si>
  <si>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</si>
  <si>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</si>
  <si>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</si>
  <si>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</si>
  <si>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</si>
  <si>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</si>
  <si>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</si>
  <si>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</si>
  <si>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</si>
  <si>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</si>
  <si>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</si>
  <si>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</si>
  <si>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</si>
  <si>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</si>
  <si>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</si>
  <si>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</si>
  <si>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</si>
  <si>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</si>
  <si>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</si>
  <si>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</si>
  <si>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</si>
  <si>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</si>
  <si>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</si>
  <si>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</si>
  <si>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</si>
  <si>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</si>
  <si>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</si>
  <si>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</si>
  <si>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</si>
  <si>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</si>
  <si>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</si>
  <si>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</si>
  <si>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</si>
  <si>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</si>
  <si>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</si>
  <si>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</si>
  <si>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</si>
  <si>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</si>
  <si>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</si>
  <si>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</si>
  <si>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</si>
  <si>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</si>
  <si>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</si>
  <si>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</si>
  <si>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</si>
  <si>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</si>
  <si>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</si>
  <si>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</si>
  <si>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</si>
  <si>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</si>
  <si>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</si>
  <si>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</si>
  <si>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</si>
  <si>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</si>
  <si>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</si>
  <si>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</si>
  <si>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</si>
  <si>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</si>
  <si>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</si>
  <si>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</si>
  <si>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</si>
  <si>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</si>
  <si>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</si>
  <si>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</si>
  <si>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</si>
  <si>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</si>
  <si>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</si>
  <si>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</si>
  <si>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</si>
  <si>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</si>
  <si>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</si>
  <si>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71 3 10 09602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</si>
  <si>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</si>
  <si>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</si>
  <si>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</si>
  <si>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</si>
  <si>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</si>
  <si>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</si>
  <si>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</si>
  <si>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</si>
  <si>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</si>
  <si>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</si>
  <si>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</si>
  <si>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</si>
  <si>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</si>
  <si>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</si>
  <si>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</si>
  <si>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</si>
  <si>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</si>
  <si>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</si>
  <si>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</si>
  <si>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</si>
  <si>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</si>
  <si>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</si>
  <si>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</si>
  <si>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</si>
  <si>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</si>
  <si>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</si>
  <si>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</si>
  <si>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</si>
  <si>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</si>
  <si>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</si>
  <si>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</si>
  <si>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</si>
  <si>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</si>
  <si>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</si>
  <si>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</si>
  <si>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</si>
  <si>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</si>
  <si>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</si>
  <si>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</si>
  <si>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</si>
  <si>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</si>
  <si>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</si>
  <si>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</si>
  <si>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</si>
  <si>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</si>
  <si>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</si>
  <si>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</si>
  <si>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</si>
  <si>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</si>
  <si>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</si>
  <si>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</si>
  <si>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</si>
  <si>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</si>
  <si>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</si>
  <si>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</si>
  <si>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</si>
  <si>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</si>
  <si>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</si>
  <si>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</si>
  <si>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</si>
  <si>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</si>
  <si>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</si>
  <si>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</si>
  <si>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</si>
  <si>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</si>
  <si>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</si>
  <si>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</si>
  <si>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</si>
  <si>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</si>
  <si>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</si>
  <si>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</si>
  <si>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</si>
  <si>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</si>
  <si>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</si>
  <si>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</si>
  <si>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</si>
  <si>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</si>
  <si>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</si>
  <si>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</si>
  <si>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</si>
  <si>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</si>
  <si>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</si>
  <si>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</si>
  <si>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</si>
  <si>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</si>
  <si>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</si>
  <si>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</si>
  <si>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Оказание поддержки гражданам, пострадавшим в результате пожаора муниципального жилого фонда</t>
  </si>
  <si>
    <t>71 3 10 70800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</si>
  <si>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</si>
  <si>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71 3 10 S800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</si>
  <si>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</si>
  <si>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</si>
  <si>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>Обеспечение мероприятий по переселению граждан из аварийного жилищного фонда, осуществляемых за счет средств бюджета поселения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</si>
  <si>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</si>
  <si>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71 8 10 S0810</t>
  </si>
  <si>
    <t>71 3 10 70880</t>
  </si>
  <si>
    <t>71 3 10 72020</t>
  </si>
  <si>
    <t>Мероприятия по борьбе с борщевиком Сосновского</t>
  </si>
  <si>
    <t>71 3 10 74310</t>
  </si>
  <si>
    <t xml:space="preserve">Субсидии на реализацию ОЗ от 12.05.2015 № 42-оз </t>
  </si>
  <si>
    <t>71 3 10 74390</t>
  </si>
  <si>
    <t>Софинансирование мероприятий по реализации ОЗ от 14.12.2012 № 95-оз "О содействии развитию на части территории МО ЛО иных форм МСУ"</t>
  </si>
  <si>
    <t>Мероприятия на реализацию ОЗ от 14.12.2012 №95-оз "О содействии развитию на части территории МО ЛО иных форм МСУ"</t>
  </si>
  <si>
    <t>71 3 10 S0880</t>
  </si>
  <si>
    <t>Софинансирование мероприятий по борьбе с борщевиком Сосновского</t>
  </si>
  <si>
    <t>71 3 10 S4310</t>
  </si>
  <si>
    <t>Софинансирование мероприятий по реализации ОЗ от 12.05.2015 № 42-оз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</si>
  <si>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</si>
  <si>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</si>
  <si>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</si>
  <si>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61 7 00 71340</t>
  </si>
  <si>
    <t>617 00 71340</t>
  </si>
  <si>
    <t>Осуществление мер по противодействию коррупции в границах МО</t>
  </si>
  <si>
    <t>62 9 00 17004</t>
  </si>
  <si>
    <t>Исполнение  за  9 месяцев     2016 года          тыс.руб.</t>
  </si>
  <si>
    <t>71 3 10 15620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</si>
  <si>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</si>
  <si>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</si>
  <si>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</si>
  <si>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</si>
  <si>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</si>
  <si>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 xml:space="preserve">Приложение  4
   к Постановлению Администрации Новосветского    сельского поселения  от 07.11.2016 №    357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</si>
</sst>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167" fontId="1" fillId="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2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1" width="40.421875" style="1" customWidth="1"/>
    <col min="2" max="2" width="13.28125" style="2" customWidth="1"/>
    <col min="3" max="3" width="8.421875" style="0" customWidth="1"/>
    <col min="4" max="4" width="10.57421875" style="1" customWidth="1"/>
    <col min="5" max="5" width="11.7109375" style="0" customWidth="1"/>
    <col min="6" max="6" width="11.8515625" style="0" customWidth="1"/>
    <col min="7" max="7" width="11.28125" style="0" customWidth="1"/>
  </cols>
  <sheetData>
    <row r="1" spans="2:6" ht="15" customHeight="1">
      <c r="B1" s="103"/>
      <c r="C1" s="103"/>
      <c r="D1" s="113" t="s">
        <v>228</v>
      </c>
      <c r="E1" s="113"/>
      <c r="F1" s="113"/>
    </row>
    <row r="2" spans="2:6" ht="15">
      <c r="B2" s="103"/>
      <c r="C2" s="103"/>
      <c r="D2" s="113"/>
      <c r="E2" s="113"/>
      <c r="F2" s="113"/>
    </row>
    <row r="3" spans="2:6" ht="15">
      <c r="B3" s="103"/>
      <c r="C3" s="103"/>
      <c r="D3" s="113"/>
      <c r="E3" s="113"/>
      <c r="F3" s="113"/>
    </row>
    <row r="4" spans="2:6" ht="15">
      <c r="B4" s="103"/>
      <c r="C4" s="103"/>
      <c r="D4" s="113"/>
      <c r="E4" s="113"/>
      <c r="F4" s="113"/>
    </row>
    <row r="5" spans="2:6" ht="15">
      <c r="B5" s="103"/>
      <c r="C5" s="103"/>
      <c r="D5" s="103"/>
      <c r="E5" s="103"/>
      <c r="F5" s="103"/>
    </row>
    <row r="6" spans="1:5" ht="15" customHeight="1">
      <c r="A6" s="110"/>
      <c r="B6" s="111"/>
      <c r="C6" s="111"/>
      <c r="D6" s="111"/>
      <c r="E6" s="111"/>
    </row>
    <row r="7" spans="1:6" ht="121.5" customHeight="1">
      <c r="A7" s="112" t="s">
        <v>55</v>
      </c>
      <c r="B7" s="112"/>
      <c r="C7" s="112"/>
      <c r="D7" s="112"/>
      <c r="E7" s="112"/>
      <c r="F7" s="112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81.75" customHeight="1">
      <c r="A9" s="85" t="s">
        <v>45</v>
      </c>
      <c r="B9" s="88" t="s">
        <v>46</v>
      </c>
      <c r="C9" s="104" t="s">
        <v>190</v>
      </c>
      <c r="D9" s="87" t="s">
        <v>191</v>
      </c>
      <c r="E9" s="86" t="s">
        <v>192</v>
      </c>
      <c r="F9" s="65" t="s">
        <v>221</v>
      </c>
      <c r="G9" s="65" t="s">
        <v>188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72</v>
      </c>
      <c r="E10" s="19" t="s">
        <v>15</v>
      </c>
      <c r="F10" s="18">
        <v>6</v>
      </c>
      <c r="G10" s="18" t="s">
        <v>189</v>
      </c>
    </row>
    <row r="11" spans="1:7" ht="45.75" customHeight="1">
      <c r="A11" s="38" t="s">
        <v>73</v>
      </c>
      <c r="B11" s="3"/>
      <c r="C11" s="3"/>
      <c r="D11" s="3"/>
      <c r="E11" s="89">
        <f>E12+E121</f>
        <v>135622.35</v>
      </c>
      <c r="F11" s="89">
        <f>F12+F121</f>
        <v>39764.770000000004</v>
      </c>
      <c r="G11" s="96">
        <f aca="true" t="shared" si="0" ref="G11:G88">F11/E11*100</f>
        <v>29.320218975707178</v>
      </c>
    </row>
    <row r="12" spans="1:7" ht="43.5" customHeight="1">
      <c r="A12" s="67" t="s">
        <v>74</v>
      </c>
      <c r="B12" s="68" t="s">
        <v>75</v>
      </c>
      <c r="C12" s="69" t="s">
        <v>0</v>
      </c>
      <c r="D12" s="69" t="s">
        <v>0</v>
      </c>
      <c r="E12" s="70">
        <f>E13+E24+E31+E93+E106+E116</f>
        <v>120175.24</v>
      </c>
      <c r="F12" s="70">
        <f>F13+F24+F31+F93+F106+F116</f>
        <v>30802.960000000003</v>
      </c>
      <c r="G12" s="97">
        <f t="shared" si="0"/>
        <v>25.63170250377699</v>
      </c>
    </row>
    <row r="13" spans="1:7" ht="43.5" customHeight="1">
      <c r="A13" s="71" t="s">
        <v>76</v>
      </c>
      <c r="B13" s="72" t="s">
        <v>77</v>
      </c>
      <c r="C13" s="72" t="s">
        <v>0</v>
      </c>
      <c r="D13" s="72" t="s">
        <v>0</v>
      </c>
      <c r="E13" s="73">
        <f>E14+E17</f>
        <v>1237.03</v>
      </c>
      <c r="F13" s="73">
        <f>F14+F17</f>
        <v>629.22</v>
      </c>
      <c r="G13" s="98">
        <f t="shared" si="0"/>
        <v>50.86537917431267</v>
      </c>
    </row>
    <row r="14" spans="1:7" ht="13.5">
      <c r="A14" s="43" t="s">
        <v>64</v>
      </c>
      <c r="B14" s="34"/>
      <c r="C14" s="34"/>
      <c r="D14" s="39" t="s">
        <v>20</v>
      </c>
      <c r="E14" s="44">
        <f>E15</f>
        <v>452.03</v>
      </c>
      <c r="F14" s="44">
        <f>F15</f>
        <v>292.52</v>
      </c>
      <c r="G14" s="95">
        <f t="shared" si="0"/>
        <v>64.712519080592</v>
      </c>
    </row>
    <row r="15" spans="1:7" ht="27">
      <c r="A15" s="45" t="s">
        <v>47</v>
      </c>
      <c r="B15" s="35" t="s">
        <v>78</v>
      </c>
      <c r="C15" s="35"/>
      <c r="D15" s="37"/>
      <c r="E15" s="28">
        <f>E16</f>
        <v>452.03</v>
      </c>
      <c r="F15" s="28">
        <f>F16</f>
        <v>292.52</v>
      </c>
      <c r="G15" s="99">
        <f t="shared" si="0"/>
        <v>64.712519080592</v>
      </c>
    </row>
    <row r="16" spans="1:7" ht="41.25">
      <c r="A16" s="46" t="s">
        <v>79</v>
      </c>
      <c r="B16" s="35" t="s">
        <v>78</v>
      </c>
      <c r="C16" s="34">
        <v>242</v>
      </c>
      <c r="D16" s="41" t="s">
        <v>20</v>
      </c>
      <c r="E16" s="42">
        <v>452.03</v>
      </c>
      <c r="F16" s="28">
        <v>292.52</v>
      </c>
      <c r="G16" s="99">
        <f t="shared" si="0"/>
        <v>64.712519080592</v>
      </c>
    </row>
    <row r="17" spans="1:7" ht="27">
      <c r="A17" s="31" t="s">
        <v>26</v>
      </c>
      <c r="B17" s="35"/>
      <c r="C17" s="35"/>
      <c r="D17" s="47" t="s">
        <v>25</v>
      </c>
      <c r="E17" s="28">
        <f>E19+E21+E23</f>
        <v>785</v>
      </c>
      <c r="F17" s="28">
        <f>F19+F21+F23</f>
        <v>336.7</v>
      </c>
      <c r="G17" s="99">
        <f t="shared" si="0"/>
        <v>42.89171974522293</v>
      </c>
    </row>
    <row r="18" spans="1:7" ht="27">
      <c r="A18" s="23" t="s">
        <v>27</v>
      </c>
      <c r="B18" s="34" t="s">
        <v>80</v>
      </c>
      <c r="C18" s="34"/>
      <c r="D18" s="41"/>
      <c r="E18" s="42">
        <f>E19</f>
        <v>715</v>
      </c>
      <c r="F18" s="42">
        <f>F19</f>
        <v>326.7</v>
      </c>
      <c r="G18" s="99">
        <f t="shared" si="0"/>
        <v>45.69230769230769</v>
      </c>
    </row>
    <row r="19" spans="1:7" ht="41.25">
      <c r="A19" s="46" t="s">
        <v>1</v>
      </c>
      <c r="B19" s="34" t="s">
        <v>80</v>
      </c>
      <c r="C19" s="34">
        <v>244</v>
      </c>
      <c r="D19" s="41" t="s">
        <v>25</v>
      </c>
      <c r="E19" s="42">
        <v>715</v>
      </c>
      <c r="F19" s="42">
        <v>326.7</v>
      </c>
      <c r="G19" s="99">
        <f t="shared" si="0"/>
        <v>45.69230769230769</v>
      </c>
    </row>
    <row r="20" spans="1:7" ht="27">
      <c r="A20" s="23" t="s">
        <v>81</v>
      </c>
      <c r="B20" s="34" t="s">
        <v>82</v>
      </c>
      <c r="C20" s="34"/>
      <c r="D20" s="41"/>
      <c r="E20" s="42">
        <f>E21</f>
        <v>30</v>
      </c>
      <c r="F20" s="42">
        <f>F21</f>
        <v>10</v>
      </c>
      <c r="G20" s="99">
        <f t="shared" si="0"/>
        <v>33.33333333333333</v>
      </c>
    </row>
    <row r="21" spans="1:7" ht="41.25">
      <c r="A21" s="46" t="s">
        <v>1</v>
      </c>
      <c r="B21" s="34" t="s">
        <v>82</v>
      </c>
      <c r="C21" s="34">
        <v>244</v>
      </c>
      <c r="D21" s="41" t="s">
        <v>25</v>
      </c>
      <c r="E21" s="42">
        <v>30</v>
      </c>
      <c r="F21" s="28">
        <v>10</v>
      </c>
      <c r="G21" s="99">
        <f t="shared" si="0"/>
        <v>33.33333333333333</v>
      </c>
    </row>
    <row r="22" spans="1:7" ht="27">
      <c r="A22" s="23" t="s">
        <v>42</v>
      </c>
      <c r="B22" s="34" t="s">
        <v>83</v>
      </c>
      <c r="C22" s="34"/>
      <c r="D22" s="41"/>
      <c r="E22" s="42">
        <f>E23</f>
        <v>40</v>
      </c>
      <c r="F22" s="42">
        <f>F23</f>
        <v>0</v>
      </c>
      <c r="G22" s="99">
        <f t="shared" si="0"/>
        <v>0</v>
      </c>
    </row>
    <row r="23" spans="1:7" ht="41.25">
      <c r="A23" s="46" t="s">
        <v>1</v>
      </c>
      <c r="B23" s="34" t="s">
        <v>83</v>
      </c>
      <c r="C23" s="34">
        <v>244</v>
      </c>
      <c r="D23" s="41" t="s">
        <v>25</v>
      </c>
      <c r="E23" s="42">
        <v>40</v>
      </c>
      <c r="F23" s="26">
        <v>0</v>
      </c>
      <c r="G23" s="99">
        <f t="shared" si="0"/>
        <v>0</v>
      </c>
    </row>
    <row r="24" spans="1:7" ht="46.5">
      <c r="A24" s="74" t="s">
        <v>84</v>
      </c>
      <c r="B24" s="72" t="s">
        <v>85</v>
      </c>
      <c r="C24" s="75"/>
      <c r="D24" s="76"/>
      <c r="E24" s="77">
        <f>E25+E28</f>
        <v>1104</v>
      </c>
      <c r="F24" s="77">
        <f>F25+F28</f>
        <v>441.53</v>
      </c>
      <c r="G24" s="98">
        <f t="shared" si="0"/>
        <v>39.99365942028985</v>
      </c>
    </row>
    <row r="25" spans="1:7" ht="54.75">
      <c r="A25" s="22" t="s">
        <v>86</v>
      </c>
      <c r="B25" s="34"/>
      <c r="C25" s="32"/>
      <c r="D25" s="48" t="s">
        <v>34</v>
      </c>
      <c r="E25" s="28">
        <f>E27</f>
        <v>100</v>
      </c>
      <c r="F25" s="28">
        <f>F27</f>
        <v>100</v>
      </c>
      <c r="G25" s="99">
        <f t="shared" si="0"/>
        <v>100</v>
      </c>
    </row>
    <row r="26" spans="1:7" ht="27">
      <c r="A26" s="22" t="s">
        <v>87</v>
      </c>
      <c r="B26" s="34" t="s">
        <v>88</v>
      </c>
      <c r="C26" s="32"/>
      <c r="D26" s="49"/>
      <c r="E26" s="26">
        <f>E27</f>
        <v>100</v>
      </c>
      <c r="F26" s="26">
        <f>F27</f>
        <v>100</v>
      </c>
      <c r="G26" s="99">
        <f t="shared" si="0"/>
        <v>100</v>
      </c>
    </row>
    <row r="27" spans="1:7" ht="41.25">
      <c r="A27" s="46" t="s">
        <v>1</v>
      </c>
      <c r="B27" s="34" t="s">
        <v>88</v>
      </c>
      <c r="C27" s="32">
        <v>244</v>
      </c>
      <c r="D27" s="50" t="s">
        <v>34</v>
      </c>
      <c r="E27" s="26">
        <v>100</v>
      </c>
      <c r="F27" s="28">
        <v>100</v>
      </c>
      <c r="G27" s="99">
        <f t="shared" si="0"/>
        <v>100</v>
      </c>
    </row>
    <row r="28" spans="1:7" ht="13.5">
      <c r="A28" s="22" t="s">
        <v>65</v>
      </c>
      <c r="B28" s="35"/>
      <c r="C28" s="35"/>
      <c r="D28" s="48" t="s">
        <v>66</v>
      </c>
      <c r="E28" s="94">
        <f>E29</f>
        <v>1004</v>
      </c>
      <c r="F28" s="28">
        <f>F29</f>
        <v>341.53</v>
      </c>
      <c r="G28" s="99">
        <f t="shared" si="0"/>
        <v>34.016932270916335</v>
      </c>
    </row>
    <row r="29" spans="1:7" ht="27">
      <c r="A29" s="22" t="s">
        <v>67</v>
      </c>
      <c r="B29" s="35" t="s">
        <v>89</v>
      </c>
      <c r="C29" s="35"/>
      <c r="D29" s="49"/>
      <c r="E29" s="28">
        <f>E30</f>
        <v>1004</v>
      </c>
      <c r="F29" s="28">
        <f>F30</f>
        <v>341.53</v>
      </c>
      <c r="G29" s="99">
        <f t="shared" si="0"/>
        <v>34.016932270916335</v>
      </c>
    </row>
    <row r="30" spans="1:7" ht="57" customHeight="1">
      <c r="A30" s="46" t="s">
        <v>1</v>
      </c>
      <c r="B30" s="35" t="s">
        <v>89</v>
      </c>
      <c r="C30" s="32">
        <v>244</v>
      </c>
      <c r="D30" s="49" t="s">
        <v>66</v>
      </c>
      <c r="E30" s="26">
        <v>1004</v>
      </c>
      <c r="F30" s="28">
        <v>341.53</v>
      </c>
      <c r="G30" s="99">
        <f t="shared" si="0"/>
        <v>34.016932270916335</v>
      </c>
    </row>
    <row r="31" spans="1:7" ht="78">
      <c r="A31" s="74" t="s">
        <v>90</v>
      </c>
      <c r="B31" s="72" t="s">
        <v>91</v>
      </c>
      <c r="C31" s="72"/>
      <c r="D31" s="78"/>
      <c r="E31" s="77">
        <f>E32+E41</f>
        <v>39589.310000000005</v>
      </c>
      <c r="F31" s="77">
        <f>F32+F41</f>
        <v>22458.88</v>
      </c>
      <c r="G31" s="98">
        <f t="shared" si="0"/>
        <v>56.72965757675493</v>
      </c>
    </row>
    <row r="32" spans="1:7" ht="13.5">
      <c r="A32" s="31" t="s">
        <v>38</v>
      </c>
      <c r="B32" s="32"/>
      <c r="C32" s="32"/>
      <c r="D32" s="48" t="s">
        <v>39</v>
      </c>
      <c r="E32" s="26">
        <f>E33+E35+E37+E38+E39</f>
        <v>3386.51</v>
      </c>
      <c r="F32" s="26">
        <f>F33+F35+F37+F38+F39</f>
        <v>2923.9300000000003</v>
      </c>
      <c r="G32" s="99">
        <f t="shared" si="0"/>
        <v>86.34050984642006</v>
      </c>
    </row>
    <row r="33" spans="1:7" ht="54.75">
      <c r="A33" s="45" t="s">
        <v>68</v>
      </c>
      <c r="B33" s="32" t="s">
        <v>92</v>
      </c>
      <c r="C33" s="32"/>
      <c r="D33" s="49"/>
      <c r="E33" s="26">
        <f>E34</f>
        <v>800</v>
      </c>
      <c r="F33" s="26">
        <f>F34</f>
        <v>362.65</v>
      </c>
      <c r="G33" s="99">
        <f t="shared" si="0"/>
        <v>45.33125</v>
      </c>
    </row>
    <row r="34" spans="1:7" ht="41.25">
      <c r="A34" s="45" t="s">
        <v>1</v>
      </c>
      <c r="B34" s="32" t="s">
        <v>92</v>
      </c>
      <c r="C34" s="32">
        <v>244</v>
      </c>
      <c r="D34" s="49" t="s">
        <v>39</v>
      </c>
      <c r="E34" s="26">
        <v>800</v>
      </c>
      <c r="F34" s="28">
        <v>362.65</v>
      </c>
      <c r="G34" s="99">
        <f t="shared" si="0"/>
        <v>45.33125</v>
      </c>
    </row>
    <row r="35" spans="1:7" ht="41.25">
      <c r="A35" s="45" t="s">
        <v>69</v>
      </c>
      <c r="B35" s="32" t="s">
        <v>93</v>
      </c>
      <c r="C35" s="32"/>
      <c r="D35" s="49"/>
      <c r="E35" s="26">
        <f>E36</f>
        <v>650.84</v>
      </c>
      <c r="F35" s="26">
        <f>F36</f>
        <v>649.07</v>
      </c>
      <c r="G35" s="99">
        <f t="shared" si="0"/>
        <v>99.72804375883474</v>
      </c>
    </row>
    <row r="36" spans="1:7" ht="41.25">
      <c r="A36" s="45" t="s">
        <v>1</v>
      </c>
      <c r="B36" s="32" t="s">
        <v>93</v>
      </c>
      <c r="C36" s="32">
        <v>244</v>
      </c>
      <c r="D36" s="49" t="s">
        <v>39</v>
      </c>
      <c r="E36" s="26">
        <v>650.84</v>
      </c>
      <c r="F36" s="28">
        <v>649.07</v>
      </c>
      <c r="G36" s="99">
        <f t="shared" si="0"/>
        <v>99.72804375883474</v>
      </c>
    </row>
    <row r="37" spans="1:7" ht="41.25">
      <c r="A37" s="45" t="s">
        <v>69</v>
      </c>
      <c r="B37" s="32" t="s">
        <v>94</v>
      </c>
      <c r="C37" s="32">
        <v>244</v>
      </c>
      <c r="D37" s="49" t="s">
        <v>39</v>
      </c>
      <c r="E37" s="26">
        <v>678.37</v>
      </c>
      <c r="F37" s="28">
        <v>678.37</v>
      </c>
      <c r="G37" s="99">
        <f t="shared" si="0"/>
        <v>100</v>
      </c>
    </row>
    <row r="38" spans="1:7" ht="41.25">
      <c r="A38" s="45" t="s">
        <v>69</v>
      </c>
      <c r="B38" s="32" t="s">
        <v>95</v>
      </c>
      <c r="C38" s="32">
        <v>244</v>
      </c>
      <c r="D38" s="49" t="s">
        <v>39</v>
      </c>
      <c r="E38" s="26">
        <v>857.3</v>
      </c>
      <c r="F38" s="28">
        <v>857.3</v>
      </c>
      <c r="G38" s="99">
        <f t="shared" si="0"/>
        <v>100</v>
      </c>
    </row>
    <row r="39" spans="1:7" ht="27">
      <c r="A39" s="23" t="s">
        <v>43</v>
      </c>
      <c r="B39" s="32" t="s">
        <v>118</v>
      </c>
      <c r="C39" s="10"/>
      <c r="D39" s="49"/>
      <c r="E39" s="26">
        <f>E40</f>
        <v>400</v>
      </c>
      <c r="F39" s="26">
        <f>F40</f>
        <v>376.54</v>
      </c>
      <c r="G39" s="99">
        <f>F39/E39*100</f>
        <v>94.135</v>
      </c>
    </row>
    <row r="40" spans="1:7" ht="41.25">
      <c r="A40" s="45" t="s">
        <v>1</v>
      </c>
      <c r="B40" s="32" t="s">
        <v>118</v>
      </c>
      <c r="C40" s="10" t="s">
        <v>2</v>
      </c>
      <c r="D40" s="49" t="s">
        <v>39</v>
      </c>
      <c r="E40" s="26">
        <v>400</v>
      </c>
      <c r="F40" s="28">
        <v>376.54</v>
      </c>
      <c r="G40" s="99">
        <f>F40/E40*100</f>
        <v>94.135</v>
      </c>
    </row>
    <row r="41" spans="1:7" ht="13.5">
      <c r="A41" s="45" t="s">
        <v>96</v>
      </c>
      <c r="B41" s="32"/>
      <c r="C41" s="32"/>
      <c r="D41" s="48" t="s">
        <v>97</v>
      </c>
      <c r="E41" s="26">
        <f>E42+E61+E66+E87</f>
        <v>36202.8</v>
      </c>
      <c r="F41" s="26">
        <f>F42+F61+F66+F87</f>
        <v>19534.95</v>
      </c>
      <c r="G41" s="99">
        <f t="shared" si="0"/>
        <v>53.95977659186582</v>
      </c>
    </row>
    <row r="42" spans="1:7" ht="13.5">
      <c r="A42" s="45" t="s">
        <v>7</v>
      </c>
      <c r="B42" s="32"/>
      <c r="C42" s="32"/>
      <c r="D42" s="48" t="s">
        <v>8</v>
      </c>
      <c r="E42" s="26">
        <f>E45+E47+E53+E55+E57+E44+E50+E52+E60</f>
        <v>20631.44</v>
      </c>
      <c r="F42" s="26">
        <f>F45+F47+F53+F55+F57+F44+F50+F52+F60</f>
        <v>9965.51</v>
      </c>
      <c r="G42" s="99">
        <f t="shared" si="0"/>
        <v>48.30254213956952</v>
      </c>
    </row>
    <row r="43" spans="1:7" ht="41.25">
      <c r="A43" s="40" t="s">
        <v>98</v>
      </c>
      <c r="B43" s="32" t="s">
        <v>99</v>
      </c>
      <c r="C43" s="32"/>
      <c r="D43" s="48"/>
      <c r="E43" s="26">
        <f>E44</f>
        <v>244.92</v>
      </c>
      <c r="F43" s="26">
        <f>F44</f>
        <v>98.3</v>
      </c>
      <c r="G43" s="99">
        <f t="shared" si="0"/>
        <v>40.13555446676466</v>
      </c>
    </row>
    <row r="44" spans="1:7" ht="41.25">
      <c r="A44" s="45" t="s">
        <v>1</v>
      </c>
      <c r="B44" s="32" t="s">
        <v>99</v>
      </c>
      <c r="C44" s="32">
        <v>244</v>
      </c>
      <c r="D44" s="49" t="s">
        <v>8</v>
      </c>
      <c r="E44" s="26">
        <v>244.92</v>
      </c>
      <c r="F44" s="28">
        <v>98.3</v>
      </c>
      <c r="G44" s="99">
        <f t="shared" si="0"/>
        <v>40.13555446676466</v>
      </c>
    </row>
    <row r="45" spans="1:7" ht="27">
      <c r="A45" s="40" t="s">
        <v>3</v>
      </c>
      <c r="B45" s="34" t="s">
        <v>100</v>
      </c>
      <c r="C45" s="32"/>
      <c r="D45" s="51"/>
      <c r="E45" s="42">
        <f>E46</f>
        <v>220</v>
      </c>
      <c r="F45" s="42">
        <f>F46</f>
        <v>166.45</v>
      </c>
      <c r="G45" s="99">
        <f t="shared" si="0"/>
        <v>75.6590909090909</v>
      </c>
    </row>
    <row r="46" spans="1:7" ht="41.25">
      <c r="A46" s="45" t="s">
        <v>1</v>
      </c>
      <c r="B46" s="34" t="s">
        <v>100</v>
      </c>
      <c r="C46" s="32">
        <v>244</v>
      </c>
      <c r="D46" s="52" t="s">
        <v>8</v>
      </c>
      <c r="E46" s="26">
        <v>220</v>
      </c>
      <c r="F46" s="26">
        <v>166.45</v>
      </c>
      <c r="G46" s="99">
        <f t="shared" si="0"/>
        <v>75.6590909090909</v>
      </c>
    </row>
    <row r="47" spans="1:7" ht="54.75">
      <c r="A47" s="45" t="s">
        <v>101</v>
      </c>
      <c r="B47" s="34" t="s">
        <v>102</v>
      </c>
      <c r="C47" s="32"/>
      <c r="D47" s="52"/>
      <c r="E47" s="26">
        <f>E48</f>
        <v>1111.05</v>
      </c>
      <c r="F47" s="26">
        <f>F48</f>
        <v>722.61</v>
      </c>
      <c r="G47" s="99">
        <f t="shared" si="0"/>
        <v>65.0384771162414</v>
      </c>
    </row>
    <row r="48" spans="1:7" ht="41.25">
      <c r="A48" s="45" t="s">
        <v>1</v>
      </c>
      <c r="B48" s="34" t="s">
        <v>102</v>
      </c>
      <c r="C48" s="32">
        <v>244</v>
      </c>
      <c r="D48" s="52" t="s">
        <v>8</v>
      </c>
      <c r="E48" s="26">
        <v>1111.05</v>
      </c>
      <c r="F48" s="28">
        <v>722.61</v>
      </c>
      <c r="G48" s="99">
        <f t="shared" si="0"/>
        <v>65.0384771162414</v>
      </c>
    </row>
    <row r="49" spans="1:7" ht="41.25">
      <c r="A49" s="45" t="s">
        <v>193</v>
      </c>
      <c r="B49" s="34" t="s">
        <v>194</v>
      </c>
      <c r="C49" s="32"/>
      <c r="D49" s="52"/>
      <c r="E49" s="26">
        <f>E50</f>
        <v>1260.58</v>
      </c>
      <c r="F49" s="26">
        <f>F50</f>
        <v>0</v>
      </c>
      <c r="G49" s="99"/>
    </row>
    <row r="50" spans="1:7" ht="54.75">
      <c r="A50" s="45" t="s">
        <v>104</v>
      </c>
      <c r="B50" s="34" t="s">
        <v>194</v>
      </c>
      <c r="C50" s="32">
        <v>412</v>
      </c>
      <c r="D50" s="52" t="s">
        <v>8</v>
      </c>
      <c r="E50" s="26">
        <v>1260.58</v>
      </c>
      <c r="F50" s="28">
        <v>0</v>
      </c>
      <c r="G50" s="99"/>
    </row>
    <row r="51" spans="1:7" ht="54.75">
      <c r="A51" s="45" t="s">
        <v>195</v>
      </c>
      <c r="B51" s="34" t="s">
        <v>196</v>
      </c>
      <c r="C51" s="32"/>
      <c r="D51" s="52"/>
      <c r="E51" s="26">
        <f>E52</f>
        <v>440</v>
      </c>
      <c r="F51" s="26">
        <f>F52</f>
        <v>0</v>
      </c>
      <c r="G51" s="99"/>
    </row>
    <row r="52" spans="1:7" ht="54.75">
      <c r="A52" s="45" t="s">
        <v>104</v>
      </c>
      <c r="B52" s="34" t="s">
        <v>196</v>
      </c>
      <c r="C52" s="32">
        <v>412</v>
      </c>
      <c r="D52" s="52" t="s">
        <v>8</v>
      </c>
      <c r="E52" s="26">
        <v>440</v>
      </c>
      <c r="F52" s="28">
        <v>0</v>
      </c>
      <c r="G52" s="99"/>
    </row>
    <row r="53" spans="1:7" ht="54.75">
      <c r="A53" s="45" t="s">
        <v>197</v>
      </c>
      <c r="B53" s="34" t="s">
        <v>103</v>
      </c>
      <c r="C53" s="32"/>
      <c r="D53" s="52"/>
      <c r="E53" s="26">
        <f>E54</f>
        <v>5529.8</v>
      </c>
      <c r="F53" s="28">
        <v>2766.93</v>
      </c>
      <c r="G53" s="99">
        <f t="shared" si="0"/>
        <v>50.036710188433574</v>
      </c>
    </row>
    <row r="54" spans="1:7" ht="54.75">
      <c r="A54" s="45" t="s">
        <v>104</v>
      </c>
      <c r="B54" s="34" t="s">
        <v>103</v>
      </c>
      <c r="C54" s="32">
        <v>412</v>
      </c>
      <c r="D54" s="52" t="s">
        <v>8</v>
      </c>
      <c r="E54" s="26">
        <v>5529.8</v>
      </c>
      <c r="F54" s="28">
        <v>1006.16</v>
      </c>
      <c r="G54" s="99">
        <f t="shared" si="0"/>
        <v>18.195233100654633</v>
      </c>
    </row>
    <row r="55" spans="1:7" ht="54.75">
      <c r="A55" s="45" t="s">
        <v>198</v>
      </c>
      <c r="B55" s="34" t="s">
        <v>105</v>
      </c>
      <c r="C55" s="32"/>
      <c r="D55" s="52"/>
      <c r="E55" s="26">
        <f>E56</f>
        <v>5599.92</v>
      </c>
      <c r="F55" s="26">
        <f>F56</f>
        <v>2802.01</v>
      </c>
      <c r="G55" s="99">
        <f t="shared" si="0"/>
        <v>50.036607665823794</v>
      </c>
    </row>
    <row r="56" spans="1:7" ht="54.75">
      <c r="A56" s="45" t="s">
        <v>104</v>
      </c>
      <c r="B56" s="34" t="s">
        <v>105</v>
      </c>
      <c r="C56" s="32">
        <v>412</v>
      </c>
      <c r="D56" s="52" t="s">
        <v>8</v>
      </c>
      <c r="E56" s="26">
        <v>5599.92</v>
      </c>
      <c r="F56" s="28">
        <v>2802.01</v>
      </c>
      <c r="G56" s="99">
        <f t="shared" si="0"/>
        <v>50.036607665823794</v>
      </c>
    </row>
    <row r="57" spans="1:7" ht="54.75">
      <c r="A57" s="45" t="s">
        <v>200</v>
      </c>
      <c r="B57" s="34" t="s">
        <v>106</v>
      </c>
      <c r="C57" s="32"/>
      <c r="D57" s="52"/>
      <c r="E57" s="26">
        <f>E58</f>
        <v>294.73</v>
      </c>
      <c r="F57" s="26">
        <f>F58</f>
        <v>147.47</v>
      </c>
      <c r="G57" s="99">
        <f t="shared" si="0"/>
        <v>50.03562582702812</v>
      </c>
    </row>
    <row r="58" spans="1:7" ht="54.75">
      <c r="A58" s="45" t="s">
        <v>104</v>
      </c>
      <c r="B58" s="34" t="s">
        <v>106</v>
      </c>
      <c r="C58" s="32">
        <v>412</v>
      </c>
      <c r="D58" s="52" t="s">
        <v>8</v>
      </c>
      <c r="E58" s="26">
        <v>294.73</v>
      </c>
      <c r="F58" s="28">
        <v>147.47</v>
      </c>
      <c r="G58" s="99">
        <f t="shared" si="0"/>
        <v>50.03562582702812</v>
      </c>
    </row>
    <row r="59" spans="1:7" ht="54.75">
      <c r="A59" s="45" t="s">
        <v>199</v>
      </c>
      <c r="B59" s="34" t="s">
        <v>222</v>
      </c>
      <c r="C59" s="32"/>
      <c r="D59" s="52"/>
      <c r="E59" s="26">
        <f>E60</f>
        <v>5930.44</v>
      </c>
      <c r="F59" s="28">
        <f>F60</f>
        <v>3261.74</v>
      </c>
      <c r="G59" s="99">
        <f t="shared" si="0"/>
        <v>54.999966275689495</v>
      </c>
    </row>
    <row r="60" spans="1:7" ht="54.75">
      <c r="A60" s="45" t="s">
        <v>104</v>
      </c>
      <c r="B60" s="34" t="s">
        <v>222</v>
      </c>
      <c r="C60" s="32">
        <v>412</v>
      </c>
      <c r="D60" s="52" t="s">
        <v>8</v>
      </c>
      <c r="E60" s="26">
        <v>5930.44</v>
      </c>
      <c r="F60" s="28">
        <v>3261.74</v>
      </c>
      <c r="G60" s="99">
        <f t="shared" si="0"/>
        <v>54.999966275689495</v>
      </c>
    </row>
    <row r="61" spans="1:7" ht="13.5">
      <c r="A61" s="45" t="s">
        <v>21</v>
      </c>
      <c r="B61" s="32"/>
      <c r="C61" s="32"/>
      <c r="D61" s="53" t="s">
        <v>22</v>
      </c>
      <c r="E61" s="26">
        <f>E62+E64</f>
        <v>844</v>
      </c>
      <c r="F61" s="26">
        <f>F62+F64</f>
        <v>466.16</v>
      </c>
      <c r="G61" s="99">
        <f t="shared" si="0"/>
        <v>55.232227488151665</v>
      </c>
    </row>
    <row r="62" spans="1:7" ht="54.75">
      <c r="A62" s="23" t="s">
        <v>49</v>
      </c>
      <c r="B62" s="32" t="s">
        <v>107</v>
      </c>
      <c r="C62" s="35"/>
      <c r="D62" s="49"/>
      <c r="E62" s="28">
        <f>E63</f>
        <v>48.6</v>
      </c>
      <c r="F62" s="28">
        <f>F63</f>
        <v>36.61</v>
      </c>
      <c r="G62" s="99">
        <f t="shared" si="0"/>
        <v>75.32921810699588</v>
      </c>
    </row>
    <row r="63" spans="1:7" ht="41.25">
      <c r="A63" s="27" t="s">
        <v>108</v>
      </c>
      <c r="B63" s="32" t="s">
        <v>107</v>
      </c>
      <c r="C63" s="32">
        <v>810</v>
      </c>
      <c r="D63" s="49" t="s">
        <v>22</v>
      </c>
      <c r="E63" s="26">
        <v>48.6</v>
      </c>
      <c r="F63" s="28">
        <v>36.61</v>
      </c>
      <c r="G63" s="99">
        <f t="shared" si="0"/>
        <v>75.32921810699588</v>
      </c>
    </row>
    <row r="64" spans="1:7" ht="27">
      <c r="A64" s="27" t="s">
        <v>57</v>
      </c>
      <c r="B64" s="32" t="s">
        <v>109</v>
      </c>
      <c r="C64" s="32"/>
      <c r="D64" s="49"/>
      <c r="E64" s="26">
        <f>E65</f>
        <v>795.4</v>
      </c>
      <c r="F64" s="28">
        <f>F65</f>
        <v>429.55</v>
      </c>
      <c r="G64" s="99">
        <f t="shared" si="0"/>
        <v>54.00427457882827</v>
      </c>
    </row>
    <row r="65" spans="1:7" ht="41.25">
      <c r="A65" s="27" t="s">
        <v>108</v>
      </c>
      <c r="B65" s="32" t="s">
        <v>109</v>
      </c>
      <c r="C65" s="32">
        <v>810</v>
      </c>
      <c r="D65" s="49" t="s">
        <v>22</v>
      </c>
      <c r="E65" s="26">
        <v>795.4</v>
      </c>
      <c r="F65" s="28">
        <v>429.55</v>
      </c>
      <c r="G65" s="99">
        <f t="shared" si="0"/>
        <v>54.00427457882827</v>
      </c>
    </row>
    <row r="66" spans="1:7" ht="13.5">
      <c r="A66" s="31" t="s">
        <v>23</v>
      </c>
      <c r="B66" s="32"/>
      <c r="C66" s="32"/>
      <c r="D66" s="48" t="s">
        <v>24</v>
      </c>
      <c r="E66" s="26">
        <f>E67+E69+E71+E73+E75+E77+E79+E81+E83+E85</f>
        <v>7831.36</v>
      </c>
      <c r="F66" s="26">
        <f>F67+F69+F71+F73+F75+F77+F79+F81+F83+F85</f>
        <v>4939.7300000000005</v>
      </c>
      <c r="G66" s="99">
        <f t="shared" si="0"/>
        <v>63.07627283128346</v>
      </c>
    </row>
    <row r="67" spans="1:7" ht="27">
      <c r="A67" s="24" t="s">
        <v>110</v>
      </c>
      <c r="B67" s="34" t="s">
        <v>111</v>
      </c>
      <c r="C67" s="8"/>
      <c r="D67" s="50"/>
      <c r="E67" s="54">
        <f>E68</f>
        <v>1774.99</v>
      </c>
      <c r="F67" s="54">
        <f>F68</f>
        <v>1083.09</v>
      </c>
      <c r="G67" s="99">
        <f t="shared" si="0"/>
        <v>61.01949870140113</v>
      </c>
    </row>
    <row r="68" spans="1:7" ht="41.25">
      <c r="A68" s="46" t="s">
        <v>1</v>
      </c>
      <c r="B68" s="34" t="s">
        <v>111</v>
      </c>
      <c r="C68" s="8" t="s">
        <v>2</v>
      </c>
      <c r="D68" s="50" t="s">
        <v>24</v>
      </c>
      <c r="E68" s="54">
        <v>1774.99</v>
      </c>
      <c r="F68" s="28">
        <v>1083.09</v>
      </c>
      <c r="G68" s="99">
        <f t="shared" si="0"/>
        <v>61.01949870140113</v>
      </c>
    </row>
    <row r="69" spans="1:7" ht="27">
      <c r="A69" s="24" t="s">
        <v>112</v>
      </c>
      <c r="B69" s="34" t="s">
        <v>113</v>
      </c>
      <c r="C69" s="8"/>
      <c r="D69" s="50"/>
      <c r="E69" s="54">
        <f>E70</f>
        <v>2829.07</v>
      </c>
      <c r="F69" s="54">
        <f>F70</f>
        <v>1940.88</v>
      </c>
      <c r="G69" s="99">
        <f t="shared" si="0"/>
        <v>68.60487722113628</v>
      </c>
    </row>
    <row r="70" spans="1:7" ht="41.25">
      <c r="A70" s="46" t="s">
        <v>1</v>
      </c>
      <c r="B70" s="34" t="s">
        <v>113</v>
      </c>
      <c r="C70" s="8" t="s">
        <v>2</v>
      </c>
      <c r="D70" s="50" t="s">
        <v>24</v>
      </c>
      <c r="E70" s="54">
        <v>2829.07</v>
      </c>
      <c r="F70" s="26">
        <v>1940.88</v>
      </c>
      <c r="G70" s="99">
        <f t="shared" si="0"/>
        <v>68.60487722113628</v>
      </c>
    </row>
    <row r="71" spans="1:7" ht="41.25">
      <c r="A71" s="25" t="s">
        <v>116</v>
      </c>
      <c r="B71" s="34" t="s">
        <v>117</v>
      </c>
      <c r="C71" s="8"/>
      <c r="D71" s="55"/>
      <c r="E71" s="54">
        <f>E72</f>
        <v>100</v>
      </c>
      <c r="F71" s="54">
        <f>F72</f>
        <v>98.8</v>
      </c>
      <c r="G71" s="99">
        <f t="shared" si="0"/>
        <v>98.8</v>
      </c>
    </row>
    <row r="72" spans="1:7" ht="41.25">
      <c r="A72" s="45" t="s">
        <v>1</v>
      </c>
      <c r="B72" s="34" t="s">
        <v>117</v>
      </c>
      <c r="C72" s="10" t="s">
        <v>2</v>
      </c>
      <c r="D72" s="49" t="s">
        <v>24</v>
      </c>
      <c r="E72" s="26">
        <v>100</v>
      </c>
      <c r="F72" s="26">
        <v>98.8</v>
      </c>
      <c r="G72" s="99">
        <f t="shared" si="0"/>
        <v>98.8</v>
      </c>
    </row>
    <row r="73" spans="1:7" ht="54.75">
      <c r="A73" s="101" t="s">
        <v>209</v>
      </c>
      <c r="B73" s="32" t="s">
        <v>202</v>
      </c>
      <c r="C73" s="10"/>
      <c r="D73" s="49"/>
      <c r="E73" s="26">
        <f>E74</f>
        <v>325.09</v>
      </c>
      <c r="F73" s="26">
        <f>F74</f>
        <v>0</v>
      </c>
      <c r="G73" s="99">
        <f t="shared" si="0"/>
        <v>0</v>
      </c>
    </row>
    <row r="74" spans="1:7" ht="41.25">
      <c r="A74" s="45" t="s">
        <v>1</v>
      </c>
      <c r="B74" s="32" t="s">
        <v>202</v>
      </c>
      <c r="C74" s="10" t="s">
        <v>2</v>
      </c>
      <c r="D74" s="49" t="s">
        <v>24</v>
      </c>
      <c r="E74" s="26">
        <v>325.09</v>
      </c>
      <c r="F74" s="28">
        <v>0</v>
      </c>
      <c r="G74" s="99">
        <f t="shared" si="0"/>
        <v>0</v>
      </c>
    </row>
    <row r="75" spans="1:7" ht="69">
      <c r="A75" s="101" t="s">
        <v>114</v>
      </c>
      <c r="B75" s="32" t="s">
        <v>203</v>
      </c>
      <c r="C75" s="10"/>
      <c r="D75" s="49"/>
      <c r="E75" s="26">
        <f>E76</f>
        <v>857.5</v>
      </c>
      <c r="F75" s="26">
        <f>F76</f>
        <v>354</v>
      </c>
      <c r="G75" s="99">
        <f t="shared" si="0"/>
        <v>41.28279883381924</v>
      </c>
    </row>
    <row r="76" spans="1:7" ht="41.25">
      <c r="A76" s="45" t="s">
        <v>1</v>
      </c>
      <c r="B76" s="32" t="s">
        <v>203</v>
      </c>
      <c r="C76" s="10" t="s">
        <v>2</v>
      </c>
      <c r="D76" s="49" t="s">
        <v>24</v>
      </c>
      <c r="E76" s="26">
        <v>857.5</v>
      </c>
      <c r="F76" s="28">
        <v>354</v>
      </c>
      <c r="G76" s="99">
        <f t="shared" si="0"/>
        <v>41.28279883381924</v>
      </c>
    </row>
    <row r="77" spans="1:7" ht="27">
      <c r="A77" s="101" t="s">
        <v>204</v>
      </c>
      <c r="B77" s="32" t="s">
        <v>205</v>
      </c>
      <c r="C77" s="10"/>
      <c r="D77" s="49"/>
      <c r="E77" s="26">
        <f>E78</f>
        <v>99.99</v>
      </c>
      <c r="F77" s="26">
        <f>F78</f>
        <v>41.07</v>
      </c>
      <c r="G77" s="99">
        <f t="shared" si="0"/>
        <v>41.07410741074108</v>
      </c>
    </row>
    <row r="78" spans="1:7" ht="41.25">
      <c r="A78" s="45" t="s">
        <v>1</v>
      </c>
      <c r="B78" s="32" t="s">
        <v>205</v>
      </c>
      <c r="C78" s="10" t="s">
        <v>2</v>
      </c>
      <c r="D78" s="49" t="s">
        <v>24</v>
      </c>
      <c r="E78" s="26">
        <v>99.99</v>
      </c>
      <c r="F78" s="28">
        <v>41.07</v>
      </c>
      <c r="G78" s="99">
        <f t="shared" si="0"/>
        <v>41.07410741074108</v>
      </c>
    </row>
    <row r="79" spans="1:7" ht="27">
      <c r="A79" s="101" t="s">
        <v>206</v>
      </c>
      <c r="B79" s="32" t="s">
        <v>207</v>
      </c>
      <c r="C79" s="10"/>
      <c r="D79" s="49"/>
      <c r="E79" s="26">
        <f>E80</f>
        <v>1141.6</v>
      </c>
      <c r="F79" s="26">
        <f>F80</f>
        <v>1141.6</v>
      </c>
      <c r="G79" s="99">
        <f t="shared" si="0"/>
        <v>100</v>
      </c>
    </row>
    <row r="80" spans="1:7" ht="41.25">
      <c r="A80" s="45" t="s">
        <v>1</v>
      </c>
      <c r="B80" s="32" t="s">
        <v>207</v>
      </c>
      <c r="C80" s="10" t="s">
        <v>2</v>
      </c>
      <c r="D80" s="49" t="s">
        <v>24</v>
      </c>
      <c r="E80" s="26">
        <v>1141.6</v>
      </c>
      <c r="F80" s="28">
        <v>1141.6</v>
      </c>
      <c r="G80" s="99">
        <f t="shared" si="0"/>
        <v>100</v>
      </c>
    </row>
    <row r="81" spans="1:7" ht="54.75">
      <c r="A81" s="101" t="s">
        <v>208</v>
      </c>
      <c r="B81" s="34" t="s">
        <v>210</v>
      </c>
      <c r="C81" s="10"/>
      <c r="D81" s="49"/>
      <c r="E81" s="26">
        <f>E82</f>
        <v>374.61</v>
      </c>
      <c r="F81" s="26">
        <f>F82</f>
        <v>0</v>
      </c>
      <c r="G81" s="99">
        <f t="shared" si="0"/>
        <v>0</v>
      </c>
    </row>
    <row r="82" spans="1:7" ht="41.25">
      <c r="A82" s="45" t="s">
        <v>1</v>
      </c>
      <c r="B82" s="34" t="s">
        <v>210</v>
      </c>
      <c r="C82" s="10" t="s">
        <v>2</v>
      </c>
      <c r="D82" s="49" t="s">
        <v>24</v>
      </c>
      <c r="E82" s="26">
        <v>374.61</v>
      </c>
      <c r="F82" s="28">
        <v>0</v>
      </c>
      <c r="G82" s="99">
        <f t="shared" si="0"/>
        <v>0</v>
      </c>
    </row>
    <row r="83" spans="1:7" ht="27">
      <c r="A83" s="101" t="s">
        <v>211</v>
      </c>
      <c r="B83" s="34" t="s">
        <v>212</v>
      </c>
      <c r="C83" s="10"/>
      <c r="D83" s="49"/>
      <c r="E83" s="26">
        <f>E84</f>
        <v>100.01</v>
      </c>
      <c r="F83" s="26">
        <f>F84</f>
        <v>51.79</v>
      </c>
      <c r="G83" s="99">
        <f t="shared" si="0"/>
        <v>51.784821517848215</v>
      </c>
    </row>
    <row r="84" spans="1:7" ht="41.25">
      <c r="A84" s="45" t="s">
        <v>1</v>
      </c>
      <c r="B84" s="34" t="s">
        <v>212</v>
      </c>
      <c r="C84" s="10" t="s">
        <v>2</v>
      </c>
      <c r="D84" s="49" t="s">
        <v>24</v>
      </c>
      <c r="E84" s="26">
        <v>100.01</v>
      </c>
      <c r="F84" s="28">
        <v>51.79</v>
      </c>
      <c r="G84" s="99">
        <f t="shared" si="0"/>
        <v>51.784821517848215</v>
      </c>
    </row>
    <row r="85" spans="1:7" ht="27">
      <c r="A85" s="101" t="s">
        <v>213</v>
      </c>
      <c r="B85" s="34" t="s">
        <v>115</v>
      </c>
      <c r="C85" s="10"/>
      <c r="D85" s="49"/>
      <c r="E85" s="26">
        <f>E86</f>
        <v>228.5</v>
      </c>
      <c r="F85" s="26">
        <f>F86</f>
        <v>228.5</v>
      </c>
      <c r="G85" s="99">
        <f t="shared" si="0"/>
        <v>100</v>
      </c>
    </row>
    <row r="86" spans="1:7" ht="41.25">
      <c r="A86" s="45" t="s">
        <v>1</v>
      </c>
      <c r="B86" s="34" t="s">
        <v>115</v>
      </c>
      <c r="C86" s="10" t="s">
        <v>2</v>
      </c>
      <c r="D86" s="49" t="s">
        <v>24</v>
      </c>
      <c r="E86" s="26">
        <v>228.5</v>
      </c>
      <c r="F86" s="28">
        <v>228.5</v>
      </c>
      <c r="G86" s="99">
        <f t="shared" si="0"/>
        <v>100</v>
      </c>
    </row>
    <row r="87" spans="1:7" ht="54.75">
      <c r="A87" s="56" t="s">
        <v>119</v>
      </c>
      <c r="B87" s="37"/>
      <c r="C87" s="37"/>
      <c r="D87" s="53" t="s">
        <v>19</v>
      </c>
      <c r="E87" s="28">
        <f>E88</f>
        <v>6896</v>
      </c>
      <c r="F87" s="28">
        <f>F88</f>
        <v>4163.55</v>
      </c>
      <c r="G87" s="99">
        <f t="shared" si="0"/>
        <v>60.37630510440836</v>
      </c>
    </row>
    <row r="88" spans="1:7" ht="27">
      <c r="A88" s="24" t="s">
        <v>120</v>
      </c>
      <c r="B88" s="10" t="s">
        <v>121</v>
      </c>
      <c r="C88" s="57"/>
      <c r="D88" s="49"/>
      <c r="E88" s="26">
        <f>E89+E91+E90+E92</f>
        <v>6896</v>
      </c>
      <c r="F88" s="26">
        <f>F89+F91+F90+F92</f>
        <v>4163.55</v>
      </c>
      <c r="G88" s="99">
        <f t="shared" si="0"/>
        <v>60.37630510440836</v>
      </c>
    </row>
    <row r="89" spans="1:7" ht="41.25">
      <c r="A89" s="46" t="s">
        <v>122</v>
      </c>
      <c r="B89" s="10" t="s">
        <v>121</v>
      </c>
      <c r="C89" s="10" t="s">
        <v>54</v>
      </c>
      <c r="D89" s="58" t="s">
        <v>19</v>
      </c>
      <c r="E89" s="26">
        <v>3717.4</v>
      </c>
      <c r="F89" s="26">
        <v>2470.41</v>
      </c>
      <c r="G89" s="99">
        <f aca="true" t="shared" si="1" ref="G89:G153">F89/E89*100</f>
        <v>66.45531823317373</v>
      </c>
    </row>
    <row r="90" spans="1:7" ht="69">
      <c r="A90" s="46" t="s">
        <v>123</v>
      </c>
      <c r="B90" s="10" t="s">
        <v>121</v>
      </c>
      <c r="C90" s="10" t="s">
        <v>124</v>
      </c>
      <c r="D90" s="58" t="s">
        <v>19</v>
      </c>
      <c r="E90" s="26">
        <v>1122.6</v>
      </c>
      <c r="F90" s="28">
        <v>738.33</v>
      </c>
      <c r="G90" s="99">
        <f t="shared" si="1"/>
        <v>65.76964190272582</v>
      </c>
    </row>
    <row r="91" spans="1:7" ht="41.25">
      <c r="A91" s="46" t="s">
        <v>1</v>
      </c>
      <c r="B91" s="10" t="s">
        <v>121</v>
      </c>
      <c r="C91" s="10" t="s">
        <v>2</v>
      </c>
      <c r="D91" s="58" t="s">
        <v>19</v>
      </c>
      <c r="E91" s="26">
        <v>2053.5</v>
      </c>
      <c r="F91" s="26">
        <v>954.14</v>
      </c>
      <c r="G91" s="99">
        <f t="shared" si="1"/>
        <v>46.46408570732895</v>
      </c>
    </row>
    <row r="92" spans="1:7" ht="27">
      <c r="A92" s="56" t="s">
        <v>125</v>
      </c>
      <c r="B92" s="10" t="s">
        <v>121</v>
      </c>
      <c r="C92" s="10" t="s">
        <v>126</v>
      </c>
      <c r="D92" s="58" t="s">
        <v>19</v>
      </c>
      <c r="E92" s="26">
        <v>2.5</v>
      </c>
      <c r="F92" s="26">
        <v>0.67</v>
      </c>
      <c r="G92" s="99">
        <f t="shared" si="1"/>
        <v>26.8</v>
      </c>
    </row>
    <row r="93" spans="1:7" ht="46.5">
      <c r="A93" s="79" t="s">
        <v>127</v>
      </c>
      <c r="B93" s="78" t="s">
        <v>128</v>
      </c>
      <c r="C93" s="78"/>
      <c r="D93" s="80"/>
      <c r="E93" s="77">
        <f>E94</f>
        <v>8908.72</v>
      </c>
      <c r="F93" s="77">
        <f>F94</f>
        <v>6570.920000000001</v>
      </c>
      <c r="G93" s="98">
        <f t="shared" si="1"/>
        <v>73.75829524331219</v>
      </c>
    </row>
    <row r="94" spans="1:7" ht="30.75" customHeight="1">
      <c r="A94" s="59" t="s">
        <v>52</v>
      </c>
      <c r="B94" s="32"/>
      <c r="C94" s="32"/>
      <c r="D94" s="48" t="s">
        <v>9</v>
      </c>
      <c r="E94" s="26">
        <f>E95+E102+E104+E98+E100</f>
        <v>8908.72</v>
      </c>
      <c r="F94" s="26">
        <f>F95+F102+F104+F98+F100</f>
        <v>6570.920000000001</v>
      </c>
      <c r="G94" s="99">
        <f t="shared" si="1"/>
        <v>73.75829524331219</v>
      </c>
    </row>
    <row r="95" spans="1:7" ht="41.25">
      <c r="A95" s="23" t="s">
        <v>129</v>
      </c>
      <c r="B95" s="32" t="s">
        <v>130</v>
      </c>
      <c r="C95" s="32"/>
      <c r="D95" s="49"/>
      <c r="E95" s="26">
        <f>E96+E97</f>
        <v>737.22</v>
      </c>
      <c r="F95" s="26">
        <f>F96+F97</f>
        <v>461.72</v>
      </c>
      <c r="G95" s="99">
        <f t="shared" si="1"/>
        <v>62.629879818778655</v>
      </c>
    </row>
    <row r="96" spans="1:7" ht="41.25">
      <c r="A96" s="46" t="s">
        <v>1</v>
      </c>
      <c r="B96" s="32" t="s">
        <v>130</v>
      </c>
      <c r="C96" s="32">
        <v>244</v>
      </c>
      <c r="D96" s="36" t="s">
        <v>9</v>
      </c>
      <c r="E96" s="28">
        <v>467.22</v>
      </c>
      <c r="F96" s="26">
        <v>191.72</v>
      </c>
      <c r="G96" s="99">
        <f t="shared" si="1"/>
        <v>41.0342023029836</v>
      </c>
    </row>
    <row r="97" spans="1:7" ht="27">
      <c r="A97" s="59" t="s">
        <v>53</v>
      </c>
      <c r="B97" s="32" t="s">
        <v>130</v>
      </c>
      <c r="C97" s="32">
        <v>612</v>
      </c>
      <c r="D97" s="36" t="s">
        <v>9</v>
      </c>
      <c r="E97" s="26">
        <v>270</v>
      </c>
      <c r="F97" s="28">
        <v>270</v>
      </c>
      <c r="G97" s="99">
        <f t="shared" si="1"/>
        <v>100</v>
      </c>
    </row>
    <row r="98" spans="1:7" ht="69">
      <c r="A98" s="59" t="s">
        <v>114</v>
      </c>
      <c r="B98" s="32" t="s">
        <v>214</v>
      </c>
      <c r="C98" s="32"/>
      <c r="D98" s="36"/>
      <c r="E98" s="26">
        <f>E99</f>
        <v>187.5</v>
      </c>
      <c r="F98" s="26">
        <f>F99</f>
        <v>187.5</v>
      </c>
      <c r="G98" s="99">
        <f t="shared" si="1"/>
        <v>100</v>
      </c>
    </row>
    <row r="99" spans="1:7" ht="27">
      <c r="A99" s="59" t="s">
        <v>53</v>
      </c>
      <c r="B99" s="32" t="s">
        <v>214</v>
      </c>
      <c r="C99" s="32">
        <v>612</v>
      </c>
      <c r="D99" s="36" t="s">
        <v>9</v>
      </c>
      <c r="E99" s="26">
        <v>187.5</v>
      </c>
      <c r="F99" s="28">
        <v>187.5</v>
      </c>
      <c r="G99" s="99">
        <f t="shared" si="1"/>
        <v>100</v>
      </c>
    </row>
    <row r="100" spans="1:7" ht="41.25">
      <c r="A100" s="59" t="s">
        <v>215</v>
      </c>
      <c r="B100" s="32" t="s">
        <v>216</v>
      </c>
      <c r="C100" s="32"/>
      <c r="D100" s="36"/>
      <c r="E100" s="26">
        <f>E101</f>
        <v>88.4</v>
      </c>
      <c r="F100" s="26">
        <f>F101</f>
        <v>0</v>
      </c>
      <c r="G100" s="99">
        <f t="shared" si="1"/>
        <v>0</v>
      </c>
    </row>
    <row r="101" spans="1:7" ht="54.75">
      <c r="A101" s="24" t="s">
        <v>133</v>
      </c>
      <c r="B101" s="32" t="s">
        <v>216</v>
      </c>
      <c r="C101" s="32">
        <v>611</v>
      </c>
      <c r="D101" s="36" t="s">
        <v>9</v>
      </c>
      <c r="E101" s="26">
        <v>88.4</v>
      </c>
      <c r="F101" s="28">
        <v>0</v>
      </c>
      <c r="G101" s="99">
        <f t="shared" si="1"/>
        <v>0</v>
      </c>
    </row>
    <row r="102" spans="1:7" ht="27">
      <c r="A102" s="59" t="s">
        <v>131</v>
      </c>
      <c r="B102" s="8" t="s">
        <v>132</v>
      </c>
      <c r="C102" s="60"/>
      <c r="D102" s="36"/>
      <c r="E102" s="28">
        <f>E103</f>
        <v>7403.8</v>
      </c>
      <c r="F102" s="28">
        <f>F103</f>
        <v>5552.85</v>
      </c>
      <c r="G102" s="99">
        <f t="shared" si="1"/>
        <v>75</v>
      </c>
    </row>
    <row r="103" spans="1:7" ht="54.75">
      <c r="A103" s="24" t="s">
        <v>133</v>
      </c>
      <c r="B103" s="8" t="s">
        <v>132</v>
      </c>
      <c r="C103" s="8" t="s">
        <v>134</v>
      </c>
      <c r="D103" s="50" t="s">
        <v>9</v>
      </c>
      <c r="E103" s="54">
        <v>7403.8</v>
      </c>
      <c r="F103" s="26">
        <v>5552.85</v>
      </c>
      <c r="G103" s="99">
        <f t="shared" si="1"/>
        <v>75</v>
      </c>
    </row>
    <row r="104" spans="1:7" ht="30" customHeight="1">
      <c r="A104" s="24" t="s">
        <v>135</v>
      </c>
      <c r="B104" s="8" t="s">
        <v>136</v>
      </c>
      <c r="C104" s="8"/>
      <c r="D104" s="50"/>
      <c r="E104" s="54">
        <f>E105</f>
        <v>491.8</v>
      </c>
      <c r="F104" s="54">
        <f>F105</f>
        <v>368.85</v>
      </c>
      <c r="G104" s="99">
        <f t="shared" si="1"/>
        <v>75</v>
      </c>
    </row>
    <row r="105" spans="1:7" ht="54.75">
      <c r="A105" s="24" t="s">
        <v>133</v>
      </c>
      <c r="B105" s="8" t="s">
        <v>136</v>
      </c>
      <c r="C105" s="8" t="s">
        <v>134</v>
      </c>
      <c r="D105" s="50" t="s">
        <v>9</v>
      </c>
      <c r="E105" s="54">
        <v>491.8</v>
      </c>
      <c r="F105" s="26">
        <v>368.85</v>
      </c>
      <c r="G105" s="99">
        <f t="shared" si="1"/>
        <v>75</v>
      </c>
    </row>
    <row r="106" spans="1:7" ht="62.25">
      <c r="A106" s="81" t="s">
        <v>137</v>
      </c>
      <c r="B106" s="72" t="s">
        <v>138</v>
      </c>
      <c r="C106" s="72"/>
      <c r="D106" s="78"/>
      <c r="E106" s="77">
        <f>E107+E113</f>
        <v>886.1800000000001</v>
      </c>
      <c r="F106" s="77">
        <f>F107+F113</f>
        <v>702.41</v>
      </c>
      <c r="G106" s="98">
        <f t="shared" si="1"/>
        <v>79.26267801123925</v>
      </c>
    </row>
    <row r="107" spans="1:7" ht="45" customHeight="1">
      <c r="A107" s="24" t="s">
        <v>139</v>
      </c>
      <c r="B107" s="37"/>
      <c r="C107" s="8"/>
      <c r="D107" s="61" t="s">
        <v>16</v>
      </c>
      <c r="E107" s="54">
        <f>E108+E111</f>
        <v>479.68</v>
      </c>
      <c r="F107" s="54">
        <f>F108+F111</f>
        <v>461.87</v>
      </c>
      <c r="G107" s="99">
        <f t="shared" si="1"/>
        <v>96.28710807204803</v>
      </c>
    </row>
    <row r="108" spans="1:7" ht="54.75">
      <c r="A108" s="24" t="s">
        <v>140</v>
      </c>
      <c r="B108" s="8" t="s">
        <v>141</v>
      </c>
      <c r="C108" s="8"/>
      <c r="D108" s="50"/>
      <c r="E108" s="54">
        <f>E109+E110</f>
        <v>395.57</v>
      </c>
      <c r="F108" s="54">
        <f>F109+F110</f>
        <v>395.57</v>
      </c>
      <c r="G108" s="99">
        <f t="shared" si="1"/>
        <v>100</v>
      </c>
    </row>
    <row r="109" spans="1:7" ht="54.75" customHeight="1">
      <c r="A109" s="46" t="s">
        <v>142</v>
      </c>
      <c r="B109" s="8" t="s">
        <v>141</v>
      </c>
      <c r="C109" s="8" t="s">
        <v>54</v>
      </c>
      <c r="D109" s="50" t="s">
        <v>16</v>
      </c>
      <c r="E109" s="54">
        <v>303.82</v>
      </c>
      <c r="F109" s="26">
        <v>303.82</v>
      </c>
      <c r="G109" s="99">
        <f t="shared" si="1"/>
        <v>100</v>
      </c>
    </row>
    <row r="110" spans="1:7" ht="69">
      <c r="A110" s="46" t="s">
        <v>123</v>
      </c>
      <c r="B110" s="8" t="s">
        <v>141</v>
      </c>
      <c r="C110" s="8" t="s">
        <v>124</v>
      </c>
      <c r="D110" s="50" t="s">
        <v>16</v>
      </c>
      <c r="E110" s="54">
        <v>91.75</v>
      </c>
      <c r="F110" s="26">
        <v>91.75</v>
      </c>
      <c r="G110" s="99">
        <f t="shared" si="1"/>
        <v>100</v>
      </c>
    </row>
    <row r="111" spans="1:7" ht="27">
      <c r="A111" s="23" t="s">
        <v>4</v>
      </c>
      <c r="B111" s="32" t="s">
        <v>143</v>
      </c>
      <c r="C111" s="32"/>
      <c r="D111" s="49"/>
      <c r="E111" s="26">
        <f>E112</f>
        <v>84.11</v>
      </c>
      <c r="F111" s="26">
        <f>F112</f>
        <v>66.3</v>
      </c>
      <c r="G111" s="99">
        <f t="shared" si="1"/>
        <v>78.82534775888716</v>
      </c>
    </row>
    <row r="112" spans="1:7" ht="41.25">
      <c r="A112" s="45" t="s">
        <v>1</v>
      </c>
      <c r="B112" s="32" t="s">
        <v>143</v>
      </c>
      <c r="C112" s="32">
        <v>244</v>
      </c>
      <c r="D112" s="49" t="s">
        <v>16</v>
      </c>
      <c r="E112" s="26">
        <v>84.11</v>
      </c>
      <c r="F112" s="26">
        <v>66.3</v>
      </c>
      <c r="G112" s="99">
        <f t="shared" si="1"/>
        <v>78.82534775888716</v>
      </c>
    </row>
    <row r="113" spans="1:7" ht="13.5">
      <c r="A113" s="45" t="s">
        <v>71</v>
      </c>
      <c r="B113" s="32"/>
      <c r="C113" s="35"/>
      <c r="D113" s="48" t="s">
        <v>33</v>
      </c>
      <c r="E113" s="28">
        <f>E115</f>
        <v>406.5</v>
      </c>
      <c r="F113" s="28">
        <f>F115</f>
        <v>240.54</v>
      </c>
      <c r="G113" s="99">
        <f t="shared" si="1"/>
        <v>59.17343173431734</v>
      </c>
    </row>
    <row r="114" spans="1:7" ht="27">
      <c r="A114" s="45" t="s">
        <v>70</v>
      </c>
      <c r="B114" s="32" t="s">
        <v>144</v>
      </c>
      <c r="C114" s="32"/>
      <c r="D114" s="49"/>
      <c r="E114" s="26">
        <f>E115</f>
        <v>406.5</v>
      </c>
      <c r="F114" s="26">
        <f>F115</f>
        <v>240.54</v>
      </c>
      <c r="G114" s="99">
        <f t="shared" si="1"/>
        <v>59.17343173431734</v>
      </c>
    </row>
    <row r="115" spans="1:7" ht="41.25">
      <c r="A115" s="45" t="s">
        <v>1</v>
      </c>
      <c r="B115" s="32" t="s">
        <v>144</v>
      </c>
      <c r="C115" s="32">
        <v>244</v>
      </c>
      <c r="D115" s="49" t="s">
        <v>33</v>
      </c>
      <c r="E115" s="26">
        <v>406.5</v>
      </c>
      <c r="F115" s="28">
        <v>240.54</v>
      </c>
      <c r="G115" s="99">
        <f t="shared" si="1"/>
        <v>59.17343173431734</v>
      </c>
    </row>
    <row r="116" spans="1:7" ht="47.25" customHeight="1">
      <c r="A116" s="105" t="s">
        <v>223</v>
      </c>
      <c r="B116" s="106" t="s">
        <v>224</v>
      </c>
      <c r="C116" s="106"/>
      <c r="D116" s="107"/>
      <c r="E116" s="108">
        <f>E117</f>
        <v>68450</v>
      </c>
      <c r="F116" s="108">
        <f>F117</f>
        <v>0</v>
      </c>
      <c r="G116" s="109">
        <f t="shared" si="1"/>
        <v>0</v>
      </c>
    </row>
    <row r="117" spans="1:7" ht="13.5">
      <c r="A117" s="45" t="s">
        <v>7</v>
      </c>
      <c r="B117" s="32"/>
      <c r="C117" s="32"/>
      <c r="D117" s="49" t="s">
        <v>8</v>
      </c>
      <c r="E117" s="26">
        <f>E118+E120</f>
        <v>68450</v>
      </c>
      <c r="F117" s="26">
        <f>F118+F120</f>
        <v>0</v>
      </c>
      <c r="G117" s="99">
        <f t="shared" si="1"/>
        <v>0</v>
      </c>
    </row>
    <row r="118" spans="1:7" ht="54.75">
      <c r="A118" s="45" t="s">
        <v>225</v>
      </c>
      <c r="B118" s="32" t="s">
        <v>201</v>
      </c>
      <c r="C118" s="32"/>
      <c r="D118" s="49"/>
      <c r="E118" s="26">
        <f>E119</f>
        <v>3450</v>
      </c>
      <c r="F118" s="26">
        <f>F119</f>
        <v>0</v>
      </c>
      <c r="G118" s="99">
        <f t="shared" si="1"/>
        <v>0</v>
      </c>
    </row>
    <row r="119" spans="1:7" ht="41.25">
      <c r="A119" s="45" t="s">
        <v>108</v>
      </c>
      <c r="B119" s="32" t="s">
        <v>201</v>
      </c>
      <c r="C119" s="32">
        <v>810</v>
      </c>
      <c r="D119" s="49" t="s">
        <v>8</v>
      </c>
      <c r="E119" s="26">
        <v>3450</v>
      </c>
      <c r="F119" s="28">
        <v>0</v>
      </c>
      <c r="G119" s="99">
        <f t="shared" si="1"/>
        <v>0</v>
      </c>
    </row>
    <row r="120" spans="1:7" ht="54.75">
      <c r="A120" s="45" t="s">
        <v>226</v>
      </c>
      <c r="B120" s="32" t="s">
        <v>227</v>
      </c>
      <c r="C120" s="32">
        <v>810</v>
      </c>
      <c r="D120" s="49" t="s">
        <v>8</v>
      </c>
      <c r="E120" s="26">
        <v>65000</v>
      </c>
      <c r="F120" s="28">
        <v>0</v>
      </c>
      <c r="G120" s="99">
        <f t="shared" si="1"/>
        <v>0</v>
      </c>
    </row>
    <row r="121" spans="1:7" ht="15">
      <c r="A121" s="82" t="s">
        <v>44</v>
      </c>
      <c r="B121" s="83" t="s">
        <v>145</v>
      </c>
      <c r="C121" s="83"/>
      <c r="D121" s="84"/>
      <c r="E121" s="77">
        <f>E122+E170+E175</f>
        <v>15447.11</v>
      </c>
      <c r="F121" s="77">
        <f>F122+F170+F175</f>
        <v>8961.81</v>
      </c>
      <c r="G121" s="98">
        <f t="shared" si="1"/>
        <v>58.016094920020635</v>
      </c>
    </row>
    <row r="122" spans="1:7" ht="15">
      <c r="A122" s="62" t="s">
        <v>146</v>
      </c>
      <c r="B122" s="63"/>
      <c r="C122" s="63"/>
      <c r="D122" s="64" t="s">
        <v>147</v>
      </c>
      <c r="E122" s="90">
        <f>E123+E126+E140+E143</f>
        <v>14367.210000000001</v>
      </c>
      <c r="F122" s="90">
        <f>F123+F126+F140+F143</f>
        <v>8241.32</v>
      </c>
      <c r="G122" s="100">
        <f t="shared" si="1"/>
        <v>57.362006958901546</v>
      </c>
    </row>
    <row r="123" spans="1:7" ht="69">
      <c r="A123" s="20" t="s">
        <v>28</v>
      </c>
      <c r="B123" s="63"/>
      <c r="C123" s="63"/>
      <c r="D123" s="91" t="s">
        <v>29</v>
      </c>
      <c r="E123" s="90">
        <f>E124</f>
        <v>200</v>
      </c>
      <c r="F123" s="90">
        <v>4.34</v>
      </c>
      <c r="G123" s="100">
        <f t="shared" si="1"/>
        <v>2.17</v>
      </c>
    </row>
    <row r="124" spans="1:7" ht="27">
      <c r="A124" s="4" t="s">
        <v>30</v>
      </c>
      <c r="B124" s="5" t="s">
        <v>148</v>
      </c>
      <c r="C124" s="5"/>
      <c r="D124" s="12"/>
      <c r="E124" s="42">
        <f>E125</f>
        <v>200</v>
      </c>
      <c r="F124" s="42">
        <f>F125</f>
        <v>4.34</v>
      </c>
      <c r="G124" s="99">
        <f t="shared" si="1"/>
        <v>2.17</v>
      </c>
    </row>
    <row r="125" spans="1:7" ht="69">
      <c r="A125" s="4" t="s">
        <v>41</v>
      </c>
      <c r="B125" s="34" t="s">
        <v>148</v>
      </c>
      <c r="C125" s="34">
        <v>123</v>
      </c>
      <c r="D125" s="55" t="s">
        <v>29</v>
      </c>
      <c r="E125" s="42">
        <v>200</v>
      </c>
      <c r="F125" s="28">
        <v>4.34</v>
      </c>
      <c r="G125" s="99">
        <f t="shared" si="1"/>
        <v>2.17</v>
      </c>
    </row>
    <row r="126" spans="1:7" ht="69">
      <c r="A126" s="4" t="s">
        <v>10</v>
      </c>
      <c r="B126" s="5"/>
      <c r="C126" s="5"/>
      <c r="D126" s="61" t="s">
        <v>11</v>
      </c>
      <c r="E126" s="42">
        <f>E127+E130+E137</f>
        <v>10723.910000000002</v>
      </c>
      <c r="F126" s="42">
        <f>F127+F130+F137</f>
        <v>6763.029999999999</v>
      </c>
      <c r="G126" s="99">
        <f t="shared" si="1"/>
        <v>63.06496417817753</v>
      </c>
    </row>
    <row r="127" spans="1:7" ht="52.5">
      <c r="A127" s="7" t="s">
        <v>149</v>
      </c>
      <c r="B127" s="32" t="s">
        <v>150</v>
      </c>
      <c r="C127" s="60"/>
      <c r="D127" s="49"/>
      <c r="E127" s="26">
        <f>E128+E129</f>
        <v>6856.85</v>
      </c>
      <c r="F127" s="26">
        <f>F128+F129</f>
        <v>4111.639999999999</v>
      </c>
      <c r="G127" s="99">
        <f t="shared" si="1"/>
        <v>59.9639776282112</v>
      </c>
    </row>
    <row r="128" spans="1:7" ht="41.25">
      <c r="A128" s="4" t="s">
        <v>40</v>
      </c>
      <c r="B128" s="32" t="s">
        <v>150</v>
      </c>
      <c r="C128" s="34">
        <v>121</v>
      </c>
      <c r="D128" s="55" t="s">
        <v>11</v>
      </c>
      <c r="E128" s="42">
        <v>5261.12</v>
      </c>
      <c r="F128" s="28">
        <v>3331.83</v>
      </c>
      <c r="G128" s="99">
        <f t="shared" si="1"/>
        <v>63.32929110151451</v>
      </c>
    </row>
    <row r="129" spans="1:7" ht="54.75">
      <c r="A129" s="4" t="s">
        <v>151</v>
      </c>
      <c r="B129" s="32" t="s">
        <v>150</v>
      </c>
      <c r="C129" s="34">
        <v>129</v>
      </c>
      <c r="D129" s="55" t="s">
        <v>11</v>
      </c>
      <c r="E129" s="42">
        <v>1595.73</v>
      </c>
      <c r="F129" s="28">
        <v>779.81</v>
      </c>
      <c r="G129" s="99">
        <f t="shared" si="1"/>
        <v>48.86854292392823</v>
      </c>
    </row>
    <row r="130" spans="1:7" ht="54.75">
      <c r="A130" s="21" t="s">
        <v>152</v>
      </c>
      <c r="B130" s="32" t="s">
        <v>153</v>
      </c>
      <c r="C130" s="32"/>
      <c r="D130" s="49"/>
      <c r="E130" s="26">
        <f>E131+E133+E134+E135+E136+E132</f>
        <v>2634.12</v>
      </c>
      <c r="F130" s="26">
        <f>F131+F133+F134+F135+F136+F132</f>
        <v>1792.31</v>
      </c>
      <c r="G130" s="99">
        <f t="shared" si="1"/>
        <v>68.04207856893385</v>
      </c>
    </row>
    <row r="131" spans="1:7" ht="41.25">
      <c r="A131" s="4" t="s">
        <v>40</v>
      </c>
      <c r="B131" s="32" t="s">
        <v>153</v>
      </c>
      <c r="C131" s="34">
        <v>121</v>
      </c>
      <c r="D131" s="55" t="s">
        <v>11</v>
      </c>
      <c r="E131" s="42">
        <v>697.06</v>
      </c>
      <c r="F131" s="28">
        <v>494.48</v>
      </c>
      <c r="G131" s="99">
        <f t="shared" si="1"/>
        <v>70.93793934525006</v>
      </c>
    </row>
    <row r="132" spans="1:7" ht="54.75">
      <c r="A132" s="4" t="s">
        <v>151</v>
      </c>
      <c r="B132" s="32" t="s">
        <v>153</v>
      </c>
      <c r="C132" s="34">
        <v>129</v>
      </c>
      <c r="D132" s="55" t="s">
        <v>11</v>
      </c>
      <c r="E132" s="42">
        <v>203.62</v>
      </c>
      <c r="F132" s="28">
        <v>133.81</v>
      </c>
      <c r="G132" s="99">
        <f t="shared" si="1"/>
        <v>65.7155485708673</v>
      </c>
    </row>
    <row r="133" spans="1:7" ht="27">
      <c r="A133" s="20" t="s">
        <v>154</v>
      </c>
      <c r="B133" s="32" t="s">
        <v>153</v>
      </c>
      <c r="C133" s="34">
        <v>122</v>
      </c>
      <c r="D133" s="55" t="s">
        <v>11</v>
      </c>
      <c r="E133" s="42">
        <v>12.85</v>
      </c>
      <c r="F133" s="28">
        <v>5.91</v>
      </c>
      <c r="G133" s="99">
        <f t="shared" si="1"/>
        <v>45.992217898832685</v>
      </c>
    </row>
    <row r="134" spans="1:7" ht="41.25">
      <c r="A134" s="4" t="s">
        <v>1</v>
      </c>
      <c r="B134" s="32" t="s">
        <v>153</v>
      </c>
      <c r="C134" s="34">
        <v>244</v>
      </c>
      <c r="D134" s="55" t="s">
        <v>11</v>
      </c>
      <c r="E134" s="42">
        <v>1705.59</v>
      </c>
      <c r="F134" s="28">
        <v>1151.35</v>
      </c>
      <c r="G134" s="99">
        <f t="shared" si="1"/>
        <v>67.50449990912234</v>
      </c>
    </row>
    <row r="135" spans="1:7" ht="27">
      <c r="A135" s="4" t="s">
        <v>125</v>
      </c>
      <c r="B135" s="32" t="s">
        <v>153</v>
      </c>
      <c r="C135" s="34">
        <v>852</v>
      </c>
      <c r="D135" s="55" t="s">
        <v>11</v>
      </c>
      <c r="E135" s="42">
        <v>8</v>
      </c>
      <c r="F135" s="28">
        <v>3.91</v>
      </c>
      <c r="G135" s="99">
        <f t="shared" si="1"/>
        <v>48.875</v>
      </c>
    </row>
    <row r="136" spans="1:7" ht="13.5">
      <c r="A136" s="4" t="s">
        <v>155</v>
      </c>
      <c r="B136" s="32" t="s">
        <v>153</v>
      </c>
      <c r="C136" s="34">
        <v>853</v>
      </c>
      <c r="D136" s="55" t="s">
        <v>11</v>
      </c>
      <c r="E136" s="42">
        <v>7</v>
      </c>
      <c r="F136" s="28">
        <v>2.85</v>
      </c>
      <c r="G136" s="99">
        <f t="shared" si="1"/>
        <v>40.714285714285715</v>
      </c>
    </row>
    <row r="137" spans="1:7" ht="39">
      <c r="A137" s="7" t="s">
        <v>156</v>
      </c>
      <c r="B137" s="32" t="s">
        <v>157</v>
      </c>
      <c r="C137" s="32"/>
      <c r="D137" s="49"/>
      <c r="E137" s="26">
        <f>E138+E139</f>
        <v>1232.94</v>
      </c>
      <c r="F137" s="26">
        <f>F138+F139</f>
        <v>859.0799999999999</v>
      </c>
      <c r="G137" s="99">
        <f t="shared" si="1"/>
        <v>69.67735656236313</v>
      </c>
    </row>
    <row r="138" spans="1:7" ht="41.25">
      <c r="A138" s="4" t="s">
        <v>40</v>
      </c>
      <c r="B138" s="32" t="s">
        <v>157</v>
      </c>
      <c r="C138" s="34">
        <v>121</v>
      </c>
      <c r="D138" s="55" t="s">
        <v>11</v>
      </c>
      <c r="E138" s="42">
        <v>946.96</v>
      </c>
      <c r="F138" s="28">
        <v>671.28</v>
      </c>
      <c r="G138" s="99">
        <f t="shared" si="1"/>
        <v>70.88789389203345</v>
      </c>
    </row>
    <row r="139" spans="1:7" ht="54.75">
      <c r="A139" s="4" t="s">
        <v>151</v>
      </c>
      <c r="B139" s="32" t="s">
        <v>157</v>
      </c>
      <c r="C139" s="34">
        <v>129</v>
      </c>
      <c r="D139" s="55" t="s">
        <v>11</v>
      </c>
      <c r="E139" s="42">
        <v>285.98</v>
      </c>
      <c r="F139" s="28">
        <v>187.8</v>
      </c>
      <c r="G139" s="99">
        <f t="shared" si="1"/>
        <v>65.66892789705574</v>
      </c>
    </row>
    <row r="140" spans="1:7" ht="13.5">
      <c r="A140" s="21" t="s">
        <v>50</v>
      </c>
      <c r="B140" s="9"/>
      <c r="C140" s="9"/>
      <c r="D140" s="33" t="s">
        <v>35</v>
      </c>
      <c r="E140" s="26">
        <f>E141</f>
        <v>100</v>
      </c>
      <c r="F140" s="26">
        <f>F141</f>
        <v>0</v>
      </c>
      <c r="G140" s="99">
        <f t="shared" si="1"/>
        <v>0</v>
      </c>
    </row>
    <row r="141" spans="1:7" ht="13.5">
      <c r="A141" s="21" t="s">
        <v>50</v>
      </c>
      <c r="B141" s="9" t="s">
        <v>158</v>
      </c>
      <c r="C141" s="9"/>
      <c r="D141" s="13"/>
      <c r="E141" s="26">
        <f>E142</f>
        <v>100</v>
      </c>
      <c r="F141" s="28">
        <f>F142</f>
        <v>0</v>
      </c>
      <c r="G141" s="99">
        <f t="shared" si="1"/>
        <v>0</v>
      </c>
    </row>
    <row r="142" spans="1:7" ht="13.5">
      <c r="A142" s="21" t="s">
        <v>51</v>
      </c>
      <c r="B142" s="9" t="s">
        <v>158</v>
      </c>
      <c r="C142" s="9">
        <v>870</v>
      </c>
      <c r="D142" s="13" t="s">
        <v>35</v>
      </c>
      <c r="E142" s="26">
        <v>100</v>
      </c>
      <c r="F142" s="28">
        <v>0</v>
      </c>
      <c r="G142" s="99">
        <f t="shared" si="1"/>
        <v>0</v>
      </c>
    </row>
    <row r="143" spans="1:7" ht="13.5">
      <c r="A143" s="4" t="s">
        <v>5</v>
      </c>
      <c r="B143" s="9"/>
      <c r="C143" s="9"/>
      <c r="D143" s="33" t="s">
        <v>6</v>
      </c>
      <c r="E143" s="26">
        <f>E144+E151+E155+E157+E160+E162+E164+E166+E168+E154</f>
        <v>3343.2999999999997</v>
      </c>
      <c r="F143" s="26">
        <f>F144+F151+F155+F157+F160+F162+F164+F166+F168+F154</f>
        <v>1473.95</v>
      </c>
      <c r="G143" s="99">
        <f t="shared" si="1"/>
        <v>44.08668082433525</v>
      </c>
    </row>
    <row r="144" spans="1:7" ht="13.5">
      <c r="A144" s="23" t="s">
        <v>159</v>
      </c>
      <c r="B144" s="32" t="s">
        <v>160</v>
      </c>
      <c r="C144" s="32">
        <v>540</v>
      </c>
      <c r="D144" s="49" t="s">
        <v>6</v>
      </c>
      <c r="E144" s="26">
        <f>E145+E146+E147+E148+E149+E150</f>
        <v>469.47999999999996</v>
      </c>
      <c r="F144" s="26">
        <f>F145+F146+F147+F148+F149+F150</f>
        <v>352.1</v>
      </c>
      <c r="G144" s="99">
        <f t="shared" si="1"/>
        <v>74.9978699838119</v>
      </c>
    </row>
    <row r="145" spans="1:7" ht="41.25">
      <c r="A145" s="27" t="s">
        <v>58</v>
      </c>
      <c r="B145" s="32" t="s">
        <v>161</v>
      </c>
      <c r="C145" s="32">
        <v>540</v>
      </c>
      <c r="D145" s="49" t="s">
        <v>6</v>
      </c>
      <c r="E145" s="26">
        <v>154.9</v>
      </c>
      <c r="F145" s="28">
        <v>116.18</v>
      </c>
      <c r="G145" s="99">
        <f t="shared" si="1"/>
        <v>75.00322788896062</v>
      </c>
    </row>
    <row r="146" spans="1:7" ht="41.25">
      <c r="A146" s="27" t="s">
        <v>59</v>
      </c>
      <c r="B146" s="32" t="s">
        <v>162</v>
      </c>
      <c r="C146" s="32">
        <v>540</v>
      </c>
      <c r="D146" s="49" t="s">
        <v>6</v>
      </c>
      <c r="E146" s="26">
        <v>64.16</v>
      </c>
      <c r="F146" s="28">
        <v>48.12</v>
      </c>
      <c r="G146" s="99">
        <f t="shared" si="1"/>
        <v>75</v>
      </c>
    </row>
    <row r="147" spans="1:7" ht="41.25">
      <c r="A147" s="27" t="s">
        <v>60</v>
      </c>
      <c r="B147" s="32" t="s">
        <v>163</v>
      </c>
      <c r="C147" s="32">
        <v>540</v>
      </c>
      <c r="D147" s="49" t="s">
        <v>6</v>
      </c>
      <c r="E147" s="26">
        <v>32.7</v>
      </c>
      <c r="F147" s="28">
        <v>24.52</v>
      </c>
      <c r="G147" s="99">
        <f t="shared" si="1"/>
        <v>74.98470948012232</v>
      </c>
    </row>
    <row r="148" spans="1:7" ht="54.75">
      <c r="A148" s="27" t="s">
        <v>164</v>
      </c>
      <c r="B148" s="32" t="s">
        <v>165</v>
      </c>
      <c r="C148" s="32">
        <v>540</v>
      </c>
      <c r="D148" s="49" t="s">
        <v>6</v>
      </c>
      <c r="E148" s="26">
        <v>36.78</v>
      </c>
      <c r="F148" s="28">
        <v>27.58</v>
      </c>
      <c r="G148" s="99">
        <f t="shared" si="1"/>
        <v>74.98640565524741</v>
      </c>
    </row>
    <row r="149" spans="1:7" ht="41.25">
      <c r="A149" s="27" t="s">
        <v>61</v>
      </c>
      <c r="B149" s="32" t="s">
        <v>166</v>
      </c>
      <c r="C149" s="32">
        <v>540</v>
      </c>
      <c r="D149" s="49" t="s">
        <v>6</v>
      </c>
      <c r="E149" s="26">
        <v>74</v>
      </c>
      <c r="F149" s="28">
        <v>55.5</v>
      </c>
      <c r="G149" s="99">
        <f t="shared" si="1"/>
        <v>75</v>
      </c>
    </row>
    <row r="150" spans="1:7" ht="41.25">
      <c r="A150" s="27" t="s">
        <v>62</v>
      </c>
      <c r="B150" s="32" t="s">
        <v>167</v>
      </c>
      <c r="C150" s="32">
        <v>540</v>
      </c>
      <c r="D150" s="49" t="s">
        <v>6</v>
      </c>
      <c r="E150" s="26">
        <v>106.94</v>
      </c>
      <c r="F150" s="28">
        <v>80.2</v>
      </c>
      <c r="G150" s="99">
        <f t="shared" si="1"/>
        <v>74.9953244810174</v>
      </c>
    </row>
    <row r="151" spans="1:7" ht="82.5">
      <c r="A151" s="21" t="s">
        <v>168</v>
      </c>
      <c r="B151" s="32" t="s">
        <v>217</v>
      </c>
      <c r="C151" s="32"/>
      <c r="D151" s="49"/>
      <c r="E151" s="26">
        <f>E152+E153</f>
        <v>524.6</v>
      </c>
      <c r="F151" s="26">
        <f>F152+F153</f>
        <v>305.17</v>
      </c>
      <c r="G151" s="99">
        <f t="shared" si="1"/>
        <v>58.17194052611514</v>
      </c>
    </row>
    <row r="152" spans="1:7" ht="41.25">
      <c r="A152" s="4" t="s">
        <v>40</v>
      </c>
      <c r="B152" s="32" t="s">
        <v>217</v>
      </c>
      <c r="C152" s="32">
        <v>121</v>
      </c>
      <c r="D152" s="49" t="s">
        <v>6</v>
      </c>
      <c r="E152" s="26">
        <v>402.92</v>
      </c>
      <c r="F152" s="28">
        <v>235.33</v>
      </c>
      <c r="G152" s="99">
        <f t="shared" si="1"/>
        <v>58.4061352129455</v>
      </c>
    </row>
    <row r="153" spans="1:7" ht="54.75">
      <c r="A153" s="4" t="s">
        <v>151</v>
      </c>
      <c r="B153" s="32" t="s">
        <v>218</v>
      </c>
      <c r="C153" s="32">
        <v>129</v>
      </c>
      <c r="D153" s="49" t="s">
        <v>6</v>
      </c>
      <c r="E153" s="26">
        <v>121.68</v>
      </c>
      <c r="F153" s="28">
        <v>69.84</v>
      </c>
      <c r="G153" s="99">
        <f t="shared" si="1"/>
        <v>57.396449704142015</v>
      </c>
    </row>
    <row r="154" spans="1:7" ht="41.25">
      <c r="A154" s="4" t="s">
        <v>1</v>
      </c>
      <c r="B154" s="32" t="s">
        <v>169</v>
      </c>
      <c r="C154" s="32">
        <v>244</v>
      </c>
      <c r="D154" s="49" t="s">
        <v>6</v>
      </c>
      <c r="E154" s="26">
        <v>36.18</v>
      </c>
      <c r="F154" s="28">
        <v>0.75</v>
      </c>
      <c r="G154" s="99">
        <f aca="true" t="shared" si="2" ref="G154:G181">F154/E154*100</f>
        <v>2.0729684908789388</v>
      </c>
    </row>
    <row r="155" spans="1:7" ht="44.25" customHeight="1">
      <c r="A155" s="102" t="s">
        <v>170</v>
      </c>
      <c r="B155" s="34" t="s">
        <v>171</v>
      </c>
      <c r="C155" s="34"/>
      <c r="D155" s="50"/>
      <c r="E155" s="42">
        <f>E156</f>
        <v>90</v>
      </c>
      <c r="F155" s="42">
        <f>F156</f>
        <v>60</v>
      </c>
      <c r="G155" s="99">
        <f t="shared" si="2"/>
        <v>66.66666666666666</v>
      </c>
    </row>
    <row r="156" spans="1:7" ht="43.5" customHeight="1">
      <c r="A156" s="4" t="s">
        <v>1</v>
      </c>
      <c r="B156" s="34" t="s">
        <v>171</v>
      </c>
      <c r="C156" s="34">
        <v>244</v>
      </c>
      <c r="D156" s="55" t="s">
        <v>6</v>
      </c>
      <c r="E156" s="42">
        <v>90</v>
      </c>
      <c r="F156" s="28">
        <v>60</v>
      </c>
      <c r="G156" s="99">
        <f t="shared" si="2"/>
        <v>66.66666666666666</v>
      </c>
    </row>
    <row r="157" spans="1:7" ht="14.25" customHeight="1">
      <c r="A157" s="24" t="s">
        <v>172</v>
      </c>
      <c r="B157" s="34" t="s">
        <v>173</v>
      </c>
      <c r="C157" s="34"/>
      <c r="D157" s="50"/>
      <c r="E157" s="42">
        <f>E158+E159</f>
        <v>47.92</v>
      </c>
      <c r="F157" s="42">
        <f>F158+F159</f>
        <v>12.97</v>
      </c>
      <c r="G157" s="99">
        <f t="shared" si="2"/>
        <v>27.065943238731222</v>
      </c>
    </row>
    <row r="158" spans="1:7" ht="43.5" customHeight="1">
      <c r="A158" s="4" t="s">
        <v>1</v>
      </c>
      <c r="B158" s="34" t="s">
        <v>173</v>
      </c>
      <c r="C158" s="34">
        <v>244</v>
      </c>
      <c r="D158" s="50" t="s">
        <v>6</v>
      </c>
      <c r="E158" s="42">
        <v>34.95</v>
      </c>
      <c r="F158" s="28">
        <v>0</v>
      </c>
      <c r="G158" s="99">
        <f t="shared" si="2"/>
        <v>0</v>
      </c>
    </row>
    <row r="159" spans="1:7" ht="15" customHeight="1">
      <c r="A159" s="4" t="s">
        <v>155</v>
      </c>
      <c r="B159" s="34" t="s">
        <v>173</v>
      </c>
      <c r="C159" s="34">
        <v>853</v>
      </c>
      <c r="D159" s="50" t="s">
        <v>6</v>
      </c>
      <c r="E159" s="42">
        <v>12.97</v>
      </c>
      <c r="F159" s="28">
        <v>12.97</v>
      </c>
      <c r="G159" s="99">
        <f t="shared" si="2"/>
        <v>100</v>
      </c>
    </row>
    <row r="160" spans="1:7" ht="42" customHeight="1">
      <c r="A160" s="4" t="s">
        <v>174</v>
      </c>
      <c r="B160" s="34" t="s">
        <v>175</v>
      </c>
      <c r="C160" s="34"/>
      <c r="D160" s="50"/>
      <c r="E160" s="42">
        <f>E161</f>
        <v>25</v>
      </c>
      <c r="F160" s="42">
        <f>F161</f>
        <v>16.5</v>
      </c>
      <c r="G160" s="99">
        <f t="shared" si="2"/>
        <v>66</v>
      </c>
    </row>
    <row r="161" spans="1:7" ht="14.25" customHeight="1">
      <c r="A161" s="4" t="s">
        <v>1</v>
      </c>
      <c r="B161" s="34" t="s">
        <v>175</v>
      </c>
      <c r="C161" s="34">
        <v>244</v>
      </c>
      <c r="D161" s="50" t="s">
        <v>6</v>
      </c>
      <c r="E161" s="42">
        <v>25</v>
      </c>
      <c r="F161" s="28">
        <v>16.5</v>
      </c>
      <c r="G161" s="99">
        <f t="shared" si="2"/>
        <v>66</v>
      </c>
    </row>
    <row r="162" spans="1:7" ht="30" customHeight="1">
      <c r="A162" s="4" t="s">
        <v>176</v>
      </c>
      <c r="B162" s="34" t="s">
        <v>177</v>
      </c>
      <c r="C162" s="34"/>
      <c r="D162" s="50"/>
      <c r="E162" s="42">
        <f>E163</f>
        <v>60</v>
      </c>
      <c r="F162" s="42">
        <f>F163</f>
        <v>0</v>
      </c>
      <c r="G162" s="99">
        <f t="shared" si="2"/>
        <v>0</v>
      </c>
    </row>
    <row r="163" spans="1:7" ht="14.25" customHeight="1">
      <c r="A163" s="4" t="s">
        <v>1</v>
      </c>
      <c r="B163" s="34" t="s">
        <v>177</v>
      </c>
      <c r="C163" s="34">
        <v>244</v>
      </c>
      <c r="D163" s="50" t="s">
        <v>6</v>
      </c>
      <c r="E163" s="42">
        <v>60</v>
      </c>
      <c r="F163" s="28">
        <v>0</v>
      </c>
      <c r="G163" s="99">
        <f t="shared" si="2"/>
        <v>0</v>
      </c>
    </row>
    <row r="164" spans="1:7" ht="42" customHeight="1">
      <c r="A164" s="4" t="s">
        <v>56</v>
      </c>
      <c r="B164" s="34" t="s">
        <v>178</v>
      </c>
      <c r="C164" s="34"/>
      <c r="D164" s="55"/>
      <c r="E164" s="42">
        <f>E165</f>
        <v>1940.12</v>
      </c>
      <c r="F164" s="42">
        <f>F165</f>
        <v>689.46</v>
      </c>
      <c r="G164" s="99">
        <f t="shared" si="2"/>
        <v>35.53697709420036</v>
      </c>
    </row>
    <row r="165" spans="1:7" ht="14.25" customHeight="1">
      <c r="A165" s="4" t="s">
        <v>1</v>
      </c>
      <c r="B165" s="34" t="s">
        <v>178</v>
      </c>
      <c r="C165" s="34">
        <v>244</v>
      </c>
      <c r="D165" s="55" t="s">
        <v>6</v>
      </c>
      <c r="E165" s="42">
        <v>1940.12</v>
      </c>
      <c r="F165" s="28">
        <v>689.46</v>
      </c>
      <c r="G165" s="99">
        <f t="shared" si="2"/>
        <v>35.53697709420036</v>
      </c>
    </row>
    <row r="166" spans="1:7" ht="42" customHeight="1">
      <c r="A166" s="4" t="s">
        <v>179</v>
      </c>
      <c r="B166" s="34" t="s">
        <v>180</v>
      </c>
      <c r="C166" s="34"/>
      <c r="D166" s="55"/>
      <c r="E166" s="42">
        <f>E167</f>
        <v>50</v>
      </c>
      <c r="F166" s="42">
        <f>F167</f>
        <v>0</v>
      </c>
      <c r="G166" s="99">
        <f t="shared" si="2"/>
        <v>0</v>
      </c>
    </row>
    <row r="167" spans="1:7" ht="14.25" customHeight="1">
      <c r="A167" s="4" t="s">
        <v>1</v>
      </c>
      <c r="B167" s="34" t="s">
        <v>180</v>
      </c>
      <c r="C167" s="34">
        <v>244</v>
      </c>
      <c r="D167" s="55" t="s">
        <v>6</v>
      </c>
      <c r="E167" s="42">
        <v>50</v>
      </c>
      <c r="F167" s="28">
        <v>0</v>
      </c>
      <c r="G167" s="99">
        <f t="shared" si="2"/>
        <v>0</v>
      </c>
    </row>
    <row r="168" spans="1:7" ht="28.5" customHeight="1">
      <c r="A168" s="4" t="s">
        <v>219</v>
      </c>
      <c r="B168" s="34" t="s">
        <v>220</v>
      </c>
      <c r="C168" s="34"/>
      <c r="D168" s="55"/>
      <c r="E168" s="42">
        <f>E169</f>
        <v>100</v>
      </c>
      <c r="F168" s="42">
        <f>F169</f>
        <v>37</v>
      </c>
      <c r="G168" s="99">
        <f t="shared" si="2"/>
        <v>37</v>
      </c>
    </row>
    <row r="169" spans="1:7" ht="14.25" customHeight="1">
      <c r="A169" s="4" t="s">
        <v>1</v>
      </c>
      <c r="B169" s="34" t="s">
        <v>220</v>
      </c>
      <c r="C169" s="34">
        <v>244</v>
      </c>
      <c r="D169" s="55" t="s">
        <v>6</v>
      </c>
      <c r="E169" s="42">
        <v>100</v>
      </c>
      <c r="F169" s="28">
        <v>37</v>
      </c>
      <c r="G169" s="99">
        <f t="shared" si="2"/>
        <v>37</v>
      </c>
    </row>
    <row r="170" spans="1:7" ht="42" customHeight="1">
      <c r="A170" s="20" t="s">
        <v>36</v>
      </c>
      <c r="B170" s="9"/>
      <c r="C170" s="9"/>
      <c r="D170" s="93" t="s">
        <v>37</v>
      </c>
      <c r="E170" s="26">
        <f>E171+E173+E174</f>
        <v>195.08</v>
      </c>
      <c r="F170" s="26">
        <f>F171+F173+F174</f>
        <v>143.35</v>
      </c>
      <c r="G170" s="99">
        <f t="shared" si="2"/>
        <v>73.48267377486158</v>
      </c>
    </row>
    <row r="171" spans="1:7" ht="14.25" customHeight="1">
      <c r="A171" s="27" t="s">
        <v>63</v>
      </c>
      <c r="B171" s="9" t="s">
        <v>181</v>
      </c>
      <c r="C171" s="9"/>
      <c r="D171" s="13"/>
      <c r="E171" s="26">
        <f>E172</f>
        <v>149.83</v>
      </c>
      <c r="F171" s="26">
        <f>F172</f>
        <v>110.55</v>
      </c>
      <c r="G171" s="99">
        <f t="shared" si="2"/>
        <v>73.78362143762931</v>
      </c>
    </row>
    <row r="172" spans="1:7" ht="43.5" customHeight="1">
      <c r="A172" s="4" t="s">
        <v>40</v>
      </c>
      <c r="B172" s="32" t="s">
        <v>181</v>
      </c>
      <c r="C172" s="35">
        <v>121</v>
      </c>
      <c r="D172" s="92" t="s">
        <v>37</v>
      </c>
      <c r="E172" s="28">
        <v>149.83</v>
      </c>
      <c r="F172" s="26">
        <v>110.55</v>
      </c>
      <c r="G172" s="99">
        <f t="shared" si="2"/>
        <v>73.78362143762931</v>
      </c>
    </row>
    <row r="173" spans="1:7" ht="14.25" customHeight="1">
      <c r="A173" s="4" t="s">
        <v>151</v>
      </c>
      <c r="B173" s="32" t="s">
        <v>181</v>
      </c>
      <c r="C173" s="35">
        <v>129</v>
      </c>
      <c r="D173" s="92" t="s">
        <v>37</v>
      </c>
      <c r="E173" s="28">
        <v>45.25</v>
      </c>
      <c r="F173" s="28">
        <v>32.8</v>
      </c>
      <c r="G173" s="99">
        <f t="shared" si="2"/>
        <v>72.48618784530386</v>
      </c>
    </row>
    <row r="174" spans="1:7" ht="41.25">
      <c r="A174" s="4" t="s">
        <v>1</v>
      </c>
      <c r="B174" s="32" t="s">
        <v>181</v>
      </c>
      <c r="C174" s="35">
        <v>244</v>
      </c>
      <c r="D174" s="92" t="s">
        <v>37</v>
      </c>
      <c r="E174" s="28">
        <v>0</v>
      </c>
      <c r="F174" s="26">
        <v>0</v>
      </c>
      <c r="G174" s="99">
        <v>0</v>
      </c>
    </row>
    <row r="175" spans="1:7" ht="13.5">
      <c r="A175" s="4" t="s">
        <v>182</v>
      </c>
      <c r="B175" s="29"/>
      <c r="C175" s="29"/>
      <c r="D175" s="33" t="s">
        <v>183</v>
      </c>
      <c r="E175" s="28">
        <f>E176+E179</f>
        <v>884.8199999999999</v>
      </c>
      <c r="F175" s="28">
        <f>F176+F179</f>
        <v>577.14</v>
      </c>
      <c r="G175" s="99">
        <f t="shared" si="2"/>
        <v>65.22682579507698</v>
      </c>
    </row>
    <row r="176" spans="1:7" ht="13.5">
      <c r="A176" s="30" t="s">
        <v>17</v>
      </c>
      <c r="B176" s="29"/>
      <c r="C176" s="29"/>
      <c r="D176" s="33" t="s">
        <v>18</v>
      </c>
      <c r="E176" s="28">
        <f>E178</f>
        <v>479.82</v>
      </c>
      <c r="F176" s="28">
        <f>F178</f>
        <v>359.86</v>
      </c>
      <c r="G176" s="99">
        <f t="shared" si="2"/>
        <v>74.99895794256179</v>
      </c>
    </row>
    <row r="177" spans="1:7" ht="26.25">
      <c r="A177" s="11" t="s">
        <v>184</v>
      </c>
      <c r="B177" s="35" t="s">
        <v>185</v>
      </c>
      <c r="C177" s="34"/>
      <c r="D177" s="55"/>
      <c r="E177" s="42">
        <f>E178</f>
        <v>479.82</v>
      </c>
      <c r="F177" s="42">
        <f>F178</f>
        <v>359.86</v>
      </c>
      <c r="G177" s="99">
        <f t="shared" si="2"/>
        <v>74.99895794256179</v>
      </c>
    </row>
    <row r="178" spans="1:7" ht="27" customHeight="1">
      <c r="A178" s="6" t="s">
        <v>48</v>
      </c>
      <c r="B178" s="35" t="s">
        <v>185</v>
      </c>
      <c r="C178" s="34">
        <v>321</v>
      </c>
      <c r="D178" s="58" t="s">
        <v>18</v>
      </c>
      <c r="E178" s="42">
        <v>479.82</v>
      </c>
      <c r="F178" s="42">
        <v>359.86</v>
      </c>
      <c r="G178" s="99">
        <f t="shared" si="2"/>
        <v>74.99895794256179</v>
      </c>
    </row>
    <row r="179" spans="1:7" ht="27">
      <c r="A179" s="27" t="s">
        <v>31</v>
      </c>
      <c r="B179" s="32"/>
      <c r="C179" s="32"/>
      <c r="D179" s="93" t="s">
        <v>32</v>
      </c>
      <c r="E179" s="26">
        <f>E180</f>
        <v>405</v>
      </c>
      <c r="F179" s="26">
        <f>F180</f>
        <v>217.28</v>
      </c>
      <c r="G179" s="99">
        <f t="shared" si="2"/>
        <v>53.64938271604939</v>
      </c>
    </row>
    <row r="180" spans="1:7" ht="27">
      <c r="A180" s="21" t="s">
        <v>186</v>
      </c>
      <c r="B180" s="32" t="s">
        <v>187</v>
      </c>
      <c r="C180" s="32"/>
      <c r="D180" s="49"/>
      <c r="E180" s="26">
        <f>E181</f>
        <v>405</v>
      </c>
      <c r="F180" s="26">
        <f>F181</f>
        <v>217.28</v>
      </c>
      <c r="G180" s="99">
        <f t="shared" si="2"/>
        <v>53.64938271604939</v>
      </c>
    </row>
    <row r="181" spans="1:7" ht="41.25">
      <c r="A181" s="21" t="s">
        <v>1</v>
      </c>
      <c r="B181" s="32" t="s">
        <v>187</v>
      </c>
      <c r="C181" s="32">
        <v>244</v>
      </c>
      <c r="D181" s="49" t="s">
        <v>32</v>
      </c>
      <c r="E181" s="26">
        <v>405</v>
      </c>
      <c r="F181" s="28">
        <v>217.28</v>
      </c>
      <c r="G181" s="99">
        <f t="shared" si="2"/>
        <v>53.64938271604939</v>
      </c>
    </row>
    <row r="182" ht="15">
      <c r="G182" s="66"/>
    </row>
  </sheetData>
  <sheetProtection/>
  <autoFilter ref="A8:E8"/>
  <mergeCells count="3">
    <mergeCell ref="A6:E6"/>
    <mergeCell ref="A7:F7"/>
    <mergeCell ref="D1:F4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2016-11-07T13:29:16Z</cp:lastPrinted>
  <dcterms:created xsi:type="dcterms:W3CDTF">2002-03-11T10:22:12Z</dcterms:created>
  <dcterms:modified xsi:type="dcterms:W3CDTF">2016-11-07T13:31:02Z</dcterms:modified>
  <cp:category/>
  <cp:version/>
  <cp:contentType/>
  <cp:contentStatus/>
</cp:coreProperties>
</file>