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<sst xmlns="http://schemas.openxmlformats.org/spreadsheetml/2006/main" count="112" uniqueCount="111">
  <si>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</si>
  <si>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</si>
  <si>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</si>
  <si>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</si>
  <si>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</si>
  <si>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</si>
  <si>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</si>
  <si>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</si>
  <si>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</si>
  <si>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</si>
  <si>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</si>
  <si>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</si>
  <si>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</si>
  <si>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</si>
  <si>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</si>
  <si>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</si>
  <si>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</si>
  <si>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</si>
  <si>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</si>
  <si>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</si>
  <si>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</si>
  <si>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</si>
  <si>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</si>
  <si>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</si>
  <si>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</si>
  <si>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</si>
  <si>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</si>
  <si>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</si>
  <si>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</si>
  <si>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</si>
  <si>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</si>
  <si>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</si>
  <si>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</si>
  <si>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</si>
  <si>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</si>
  <si>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</si>
  <si>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</si>
  <si>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</si>
  <si>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</si>
  <si>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</si>
  <si>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</si>
  <si>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</si>
  <si>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</si>
  <si>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</si>
  <si>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</si>
  <si>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</si>
  <si>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</si>
  <si>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</si>
  <si>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</si>
  <si>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</si>
  <si>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</si>
  <si>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</si>
  <si>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</si>
  <si>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</si>
  <si>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</si>
  <si>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</si>
  <si>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</si>
  <si>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</si>
  <si>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</si>
  <si>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</si>
  <si>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</si>
  <si>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</si>
  <si>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</si>
  <si>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</si>
  <si>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</si>
  <si>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</si>
  <si>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</si>
  <si>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</si>
  <si>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</si>
  <si>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</si>
  <si>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</si>
  <si>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</si>
  <si>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</si>
  <si>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</si>
  <si>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</si>
  <si>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</si>
  <si>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</si>
  <si>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</si>
  <si>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</si>
  <si>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</si>
  <si>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</si>
  <si>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</si>
  <si>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</si>
  <si>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</si>
  <si>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</si>
  <si>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</si>
  <si>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</si>
  <si>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</si>
  <si>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</si>
  <si>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</si>
  <si>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</si>
  <si>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</si>
  <si>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</si>
  <si>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</si>
  <si>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</si>
  <si>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</si>
  <si>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r>
      <t xml:space="preserve">%       </t>
    </r>
    <r>
      <rPr>
        <b/>
        <sz val="11"/>
        <color indexed="8"/>
        <rFont val="Times New Roman"/>
        <family val="1"/>
      </rPr>
      <t>исполнения</t>
    </r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</si>
  <si>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</si>
  <si>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</si>
  <si>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</si>
  <si>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</si>
  <si>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    План      на 2016 </t>
    </r>
    <r>
      <rPr>
        <b/>
        <sz val="10"/>
        <color indexed="8"/>
        <rFont val="Times New Roman"/>
        <family val="1"/>
      </rPr>
      <t>тыс.руб.</t>
    </r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</si>
  <si>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</si>
  <si>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</si>
  <si>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</si>
  <si>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Исполнение   за 9 мес. 2016      </t>
    </r>
    <r>
      <rPr>
        <b/>
        <sz val="10"/>
        <color indexed="8"/>
        <rFont val="Times New Roman"/>
        <family val="1"/>
      </rPr>
      <t xml:space="preserve"> тыс.руб.</t>
    </r>
  </si>
  <si>
    <t>Поступления доходов в бюджет Новосветского сельского поселения за 9 месяцев 2016 года</t>
  </si>
  <si>
    <t>к Решению Совета депутатов МО Новосветское сельское</t>
  </si>
  <si>
    <t>поселение Гатчинского</t>
  </si>
  <si>
    <t>муниципального района</t>
  </si>
  <si>
    <t>от 15 ноября 2016 № 46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</si>
</sst>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0" fontId="47" fillId="34" borderId="11" xfId="33" applyNumberFormat="1" applyFont="1" applyFill="1" applyBorder="1" applyAlignment="1">
      <alignment horizontal="left" vertical="center" wrapText="1" readingOrder="1"/>
      <protection/>
    </xf>
    <xf numFmtId="0" fontId="47" fillId="34" borderId="11" xfId="33" applyNumberFormat="1" applyFont="1" applyFill="1" applyBorder="1" applyAlignment="1">
      <alignment horizontal="center" vertical="center" wrapText="1" readingOrder="1"/>
      <protection/>
    </xf>
    <xf numFmtId="164" fontId="46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1" xfId="33" applyNumberFormat="1" applyFont="1" applyFill="1" applyBorder="1" applyAlignment="1">
      <alignment horizontal="right" vertical="center" wrapText="1" readingOrder="1"/>
      <protection/>
    </xf>
    <xf numFmtId="164" fontId="49" fillId="0" borderId="11" xfId="33" applyNumberFormat="1" applyFont="1" applyFill="1" applyBorder="1" applyAlignment="1">
      <alignment horizontal="right" vertical="center" wrapText="1" readingOrder="1"/>
      <protection/>
    </xf>
    <xf numFmtId="0" fontId="49" fillId="0" borderId="11" xfId="33" applyNumberFormat="1" applyFont="1" applyFill="1" applyBorder="1" applyAlignment="1">
      <alignment horizontal="right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left" vertical="center" wrapText="1" readingOrder="1"/>
      <protection/>
    </xf>
    <xf numFmtId="0" fontId="50" fillId="34" borderId="11" xfId="33" applyNumberFormat="1" applyFont="1" applyFill="1" applyBorder="1" applyAlignment="1">
      <alignment horizontal="left" vertical="center" wrapText="1" readingOrder="1"/>
      <protection/>
    </xf>
    <xf numFmtId="0" fontId="50" fillId="34" borderId="11" xfId="33" applyNumberFormat="1" applyFont="1" applyFill="1" applyBorder="1" applyAlignment="1">
      <alignment horizontal="center" vertical="center" wrapText="1" readingOrder="1"/>
      <protection/>
    </xf>
    <xf numFmtId="164" fontId="46" fillId="34" borderId="11" xfId="33" applyNumberFormat="1" applyFont="1" applyFill="1" applyBorder="1" applyAlignment="1">
      <alignment vertical="center" wrapText="1" readingOrder="1"/>
      <protection/>
    </xf>
    <xf numFmtId="43" fontId="49" fillId="0" borderId="11" xfId="59" applyFont="1" applyFill="1" applyBorder="1" applyAlignment="1">
      <alignment horizontal="right" vertical="center" wrapText="1" readingOrder="1"/>
    </xf>
    <xf numFmtId="164" fontId="46" fillId="35" borderId="11" xfId="33" applyNumberFormat="1" applyFont="1" applyFill="1" applyBorder="1" applyAlignment="1">
      <alignment vertical="center" wrapText="1" readingOrder="1"/>
      <protection/>
    </xf>
    <xf numFmtId="0" fontId="49" fillId="35" borderId="11" xfId="33" applyNumberFormat="1" applyFont="1" applyFill="1" applyBorder="1" applyAlignment="1">
      <alignment horizontal="right" vertical="center" wrapText="1" readingOrder="1"/>
      <protection/>
    </xf>
    <xf numFmtId="164" fontId="49" fillId="35" borderId="11" xfId="33" applyNumberFormat="1" applyFont="1" applyFill="1" applyBorder="1" applyAlignment="1">
      <alignment vertical="center" wrapText="1" readingOrder="1"/>
      <protection/>
    </xf>
    <xf numFmtId="0" fontId="47" fillId="35" borderId="11" xfId="33" applyNumberFormat="1" applyFont="1" applyFill="1" applyBorder="1" applyAlignment="1">
      <alignment horizontal="left" vertical="center" wrapText="1" readingOrder="1"/>
      <protection/>
    </xf>
    <xf numFmtId="0" fontId="47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horizontal="right" vertical="center" wrapText="1" readingOrder="1"/>
      <protection/>
    </xf>
    <xf numFmtId="0" fontId="51" fillId="35" borderId="11" xfId="33" applyNumberFormat="1" applyFont="1" applyFill="1" applyBorder="1" applyAlignment="1">
      <alignment horizontal="left" vertical="center" wrapText="1" readingOrder="1"/>
      <protection/>
    </xf>
    <xf numFmtId="164" fontId="48" fillId="35" borderId="11" xfId="33" applyNumberFormat="1" applyFont="1" applyFill="1" applyBorder="1" applyAlignment="1">
      <alignment horizontal="right" vertical="center" wrapText="1" readingOrder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4" fontId="47" fillId="35" borderId="11" xfId="33" applyNumberFormat="1" applyFont="1" applyFill="1" applyBorder="1" applyAlignment="1">
      <alignment vertical="center" wrapText="1" readingOrder="1"/>
      <protection/>
    </xf>
    <xf numFmtId="43" fontId="47" fillId="35" borderId="11" xfId="59" applyFont="1" applyFill="1" applyBorder="1" applyAlignment="1">
      <alignment vertical="center" wrapText="1" readingOrder="1"/>
    </xf>
    <xf numFmtId="43" fontId="49" fillId="35" borderId="11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4" borderId="11" xfId="33" applyNumberFormat="1" applyFont="1" applyFill="1" applyBorder="1" applyAlignment="1">
      <alignment vertical="center" wrapText="1" readingOrder="1"/>
      <protection/>
    </xf>
    <xf numFmtId="43" fontId="48" fillId="34" borderId="11" xfId="59" applyFont="1" applyFill="1" applyBorder="1" applyAlignment="1">
      <alignment horizontal="right" wrapText="1" readingOrder="1"/>
    </xf>
    <xf numFmtId="43" fontId="50" fillId="34" borderId="11" xfId="59" applyFont="1" applyFill="1" applyBorder="1" applyAlignment="1">
      <alignment horizontal="right" wrapText="1" readingOrder="1"/>
    </xf>
    <xf numFmtId="43" fontId="46" fillId="34" borderId="11" xfId="59" applyFont="1" applyFill="1" applyBorder="1" applyAlignment="1">
      <alignment horizontal="right" vertical="center" wrapText="1" readingOrder="1"/>
    </xf>
    <xf numFmtId="43" fontId="46" fillId="35" borderId="11" xfId="59" applyFont="1" applyFill="1" applyBorder="1" applyAlignment="1">
      <alignment horizontal="right" vertical="center" wrapText="1" readingOrder="1"/>
    </xf>
    <xf numFmtId="43" fontId="48" fillId="0" borderId="11" xfId="59" applyFont="1" applyFill="1" applyBorder="1" applyAlignment="1">
      <alignment horizontal="right" vertical="center" wrapText="1" readingOrder="1"/>
    </xf>
    <xf numFmtId="43" fontId="48" fillId="35" borderId="11" xfId="59" applyFont="1" applyFill="1" applyBorder="1" applyAlignment="1">
      <alignment horizontal="right" vertical="center" wrapText="1" readingOrder="1"/>
    </xf>
    <xf numFmtId="43" fontId="48" fillId="34" borderId="11" xfId="59" applyFont="1" applyFill="1" applyBorder="1" applyAlignment="1">
      <alignment horizontal="right" vertical="center" wrapText="1" readingOrder="1"/>
    </xf>
    <xf numFmtId="164" fontId="48" fillId="34" borderId="11" xfId="33" applyNumberFormat="1" applyFont="1" applyFill="1" applyBorder="1" applyAlignment="1">
      <alignment horizontal="right" vertical="center" wrapText="1" readingOrder="1"/>
      <protection/>
    </xf>
    <xf numFmtId="164" fontId="48" fillId="34" borderId="11" xfId="33" applyNumberFormat="1" applyFont="1" applyFill="1" applyBorder="1" applyAlignment="1">
      <alignment vertical="center" wrapText="1" readingOrder="1"/>
      <protection/>
    </xf>
    <xf numFmtId="49" fontId="6" fillId="0" borderId="0" xfId="0" applyNumberFormat="1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tabSelected="1" zoomScalePageLayoutView="0" workbookViewId="0" topLeftCell="A1">
      <selection activeCell="A5" sqref="A5:C5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140625" style="0" customWidth="1"/>
  </cols>
  <sheetData>
    <row r="1" spans="1:5" ht="14.25" customHeight="1">
      <c r="A1" s="7" t="s">
        <v>88</v>
      </c>
      <c r="B1" s="8"/>
      <c r="C1" s="44"/>
      <c r="D1" s="44"/>
      <c r="E1" s="44"/>
    </row>
    <row r="2" spans="1:5" ht="26.25" customHeight="1">
      <c r="A2" s="2"/>
      <c r="B2" s="33"/>
      <c r="C2" s="44"/>
      <c r="D2" s="48" t="s">
        <v>107</v>
      </c>
      <c r="E2" s="48"/>
    </row>
    <row r="3" spans="1:5" ht="12" customHeight="1">
      <c r="A3" s="2"/>
      <c r="B3" s="33"/>
      <c r="C3" s="44"/>
      <c r="D3" s="48" t="s">
        <v>108</v>
      </c>
      <c r="E3" s="48"/>
    </row>
    <row r="4" spans="1:5" ht="14.25" customHeight="1">
      <c r="A4" s="2"/>
      <c r="B4" s="1"/>
      <c r="C4" s="44"/>
      <c r="D4" s="48" t="s">
        <v>109</v>
      </c>
      <c r="E4" s="48"/>
    </row>
    <row r="5" spans="1:5" ht="15">
      <c r="A5" s="46" t="s">
        <v>100</v>
      </c>
      <c r="B5" s="47"/>
      <c r="C5" s="47"/>
      <c r="D5" s="47" t="s">
        <v>110</v>
      </c>
      <c r="E5" s="47"/>
    </row>
    <row r="6" spans="1:3" ht="27.75" customHeight="1">
      <c r="A6" s="9" t="s">
        <v>106</v>
      </c>
      <c r="B6" s="7"/>
      <c r="C6" s="7"/>
    </row>
    <row r="7" spans="1:3" ht="15" customHeight="1">
      <c r="A7" s="45"/>
      <c r="B7" s="45"/>
      <c r="C7" s="45"/>
    </row>
    <row r="8" spans="1:3" ht="8.25" customHeight="1">
      <c r="A8" s="45"/>
      <c r="B8" s="45"/>
      <c r="C8" s="45"/>
    </row>
    <row r="9" spans="1:5" ht="60">
      <c r="A9" s="3" t="s">
        <v>1</v>
      </c>
      <c r="B9" s="3" t="s">
        <v>0</v>
      </c>
      <c r="C9" s="3" t="s">
        <v>101</v>
      </c>
      <c r="D9" s="3" t="s">
        <v>105</v>
      </c>
      <c r="E9" s="3" t="s">
        <v>96</v>
      </c>
    </row>
    <row r="10" spans="1:5" ht="31.5">
      <c r="A10" s="4"/>
      <c r="B10" s="5" t="s">
        <v>16</v>
      </c>
      <c r="C10" s="37">
        <f>C11+C30</f>
        <v>25264.5</v>
      </c>
      <c r="D10" s="6">
        <f>D11+D30</f>
        <v>23297.5</v>
      </c>
      <c r="E10" s="18">
        <f aca="true" t="shared" si="0" ref="E10:E19">D10/C10*100</f>
        <v>92.21437194482377</v>
      </c>
    </row>
    <row r="11" spans="1:5" ht="15.75">
      <c r="A11" s="23"/>
      <c r="B11" s="24" t="s">
        <v>98</v>
      </c>
      <c r="C11" s="38">
        <f>C12+C16+C20+C23+C25</f>
        <v>22593.5</v>
      </c>
      <c r="D11" s="25">
        <f>D12+D16+D20+D23+D25</f>
        <v>20864.19</v>
      </c>
      <c r="E11" s="20">
        <f t="shared" si="0"/>
        <v>92.34598446455838</v>
      </c>
    </row>
    <row r="12" spans="1:5" ht="15.75">
      <c r="A12" s="13" t="s">
        <v>48</v>
      </c>
      <c r="B12" s="14" t="s">
        <v>22</v>
      </c>
      <c r="C12" s="39">
        <f>C13+C14+C15</f>
        <v>10901.5</v>
      </c>
      <c r="D12" s="10">
        <f>D13+D14+D15</f>
        <v>10841.34</v>
      </c>
      <c r="E12" s="20">
        <f t="shared" si="0"/>
        <v>99.44814933724717</v>
      </c>
    </row>
    <row r="13" spans="1:5" ht="68.25" customHeight="1">
      <c r="A13" s="15" t="s">
        <v>49</v>
      </c>
      <c r="B13" s="15" t="s">
        <v>21</v>
      </c>
      <c r="C13" s="19">
        <v>10791.5</v>
      </c>
      <c r="D13" s="19">
        <v>10732.86</v>
      </c>
      <c r="E13" s="20">
        <f t="shared" si="0"/>
        <v>99.45660936848446</v>
      </c>
    </row>
    <row r="14" spans="1:5" ht="80.25" customHeight="1">
      <c r="A14" s="15" t="s">
        <v>94</v>
      </c>
      <c r="B14" s="15" t="s">
        <v>20</v>
      </c>
      <c r="C14" s="19">
        <v>70</v>
      </c>
      <c r="D14" s="12">
        <v>56.77</v>
      </c>
      <c r="E14" s="20">
        <f t="shared" si="0"/>
        <v>81.10000000000001</v>
      </c>
    </row>
    <row r="15" spans="1:5" ht="54" customHeight="1">
      <c r="A15" s="15" t="s">
        <v>95</v>
      </c>
      <c r="B15" s="15" t="s">
        <v>19</v>
      </c>
      <c r="C15" s="19">
        <v>40</v>
      </c>
      <c r="D15" s="12">
        <v>51.71</v>
      </c>
      <c r="E15" s="20">
        <f t="shared" si="0"/>
        <v>129.275</v>
      </c>
    </row>
    <row r="16" spans="1:5" ht="40.5" customHeight="1">
      <c r="A16" s="13" t="s">
        <v>90</v>
      </c>
      <c r="B16" s="14" t="s">
        <v>47</v>
      </c>
      <c r="C16" s="39">
        <f>C17+C18+C19</f>
        <v>643.7</v>
      </c>
      <c r="D16" s="10">
        <f>D17+D18+D19</f>
        <v>1209.8899999999999</v>
      </c>
      <c r="E16" s="20">
        <f t="shared" si="0"/>
        <v>187.95867640205063</v>
      </c>
    </row>
    <row r="17" spans="1:5" ht="68.25" customHeight="1">
      <c r="A17" s="15" t="s">
        <v>91</v>
      </c>
      <c r="B17" s="15" t="s">
        <v>32</v>
      </c>
      <c r="C17" s="19">
        <v>608.7</v>
      </c>
      <c r="D17" s="12">
        <v>406.65</v>
      </c>
      <c r="E17" s="20">
        <f t="shared" si="0"/>
        <v>66.80630852636766</v>
      </c>
    </row>
    <row r="18" spans="1:5" ht="93" customHeight="1">
      <c r="A18" s="15" t="s">
        <v>92</v>
      </c>
      <c r="B18" s="15" t="s">
        <v>31</v>
      </c>
      <c r="C18" s="19">
        <v>15</v>
      </c>
      <c r="D18" s="12">
        <v>6.48</v>
      </c>
      <c r="E18" s="20">
        <f t="shared" si="0"/>
        <v>43.2</v>
      </c>
    </row>
    <row r="19" spans="1:5" ht="81.75" customHeight="1">
      <c r="A19" s="15" t="s">
        <v>93</v>
      </c>
      <c r="B19" s="15" t="s">
        <v>33</v>
      </c>
      <c r="C19" s="19">
        <v>20</v>
      </c>
      <c r="D19" s="12">
        <v>796.76</v>
      </c>
      <c r="E19" s="20">
        <f t="shared" si="0"/>
        <v>3983.8</v>
      </c>
    </row>
    <row r="20" spans="1:5" ht="26.25" customHeight="1">
      <c r="A20" s="13" t="s">
        <v>50</v>
      </c>
      <c r="B20" s="14" t="s">
        <v>30</v>
      </c>
      <c r="C20" s="39">
        <f>C21+C22</f>
        <v>61.6</v>
      </c>
      <c r="D20" s="10">
        <f>D21+D22</f>
        <v>35.29</v>
      </c>
      <c r="E20" s="20">
        <f>D20/C20*100</f>
        <v>57.28896103896104</v>
      </c>
    </row>
    <row r="21" spans="1:5" ht="15.75">
      <c r="A21" s="15" t="s">
        <v>51</v>
      </c>
      <c r="B21" s="15" t="s">
        <v>30</v>
      </c>
      <c r="C21" s="19">
        <v>61.6</v>
      </c>
      <c r="D21" s="12">
        <v>35.29</v>
      </c>
      <c r="E21" s="20">
        <f>D21/C21*100</f>
        <v>57.28896103896104</v>
      </c>
    </row>
    <row r="22" spans="1:5" ht="39" customHeight="1">
      <c r="A22" s="15" t="s">
        <v>52</v>
      </c>
      <c r="B22" s="15" t="s">
        <v>29</v>
      </c>
      <c r="C22" s="19">
        <v>0</v>
      </c>
      <c r="D22" s="12">
        <v>0</v>
      </c>
      <c r="E22" s="22">
        <v>0</v>
      </c>
    </row>
    <row r="23" spans="1:5" ht="27" customHeight="1">
      <c r="A23" s="13" t="s">
        <v>53</v>
      </c>
      <c r="B23" s="14" t="s">
        <v>18</v>
      </c>
      <c r="C23" s="39">
        <f>C24</f>
        <v>1106</v>
      </c>
      <c r="D23" s="10">
        <f>D24</f>
        <v>342.46</v>
      </c>
      <c r="E23" s="20">
        <f aca="true" t="shared" si="1" ref="E23:E32">D23/C23*100</f>
        <v>30.963833634719705</v>
      </c>
    </row>
    <row r="24" spans="1:5" ht="68.25" customHeight="1">
      <c r="A24" s="15" t="s">
        <v>54</v>
      </c>
      <c r="B24" s="15" t="s">
        <v>17</v>
      </c>
      <c r="C24" s="19">
        <v>1106</v>
      </c>
      <c r="D24" s="12">
        <v>342.46</v>
      </c>
      <c r="E24" s="20">
        <f t="shared" si="1"/>
        <v>30.963833634719705</v>
      </c>
    </row>
    <row r="25" spans="1:5" ht="15.75">
      <c r="A25" s="13" t="s">
        <v>55</v>
      </c>
      <c r="B25" s="14" t="s">
        <v>28</v>
      </c>
      <c r="C25" s="39">
        <f>C26+C28</f>
        <v>9880.7</v>
      </c>
      <c r="D25" s="10">
        <f>D26+D28</f>
        <v>8435.21</v>
      </c>
      <c r="E25" s="20">
        <f t="shared" si="1"/>
        <v>85.37057091096784</v>
      </c>
    </row>
    <row r="26" spans="1:5" ht="15.75">
      <c r="A26" s="15" t="s">
        <v>56</v>
      </c>
      <c r="B26" s="15" t="s">
        <v>27</v>
      </c>
      <c r="C26" s="19">
        <f>C27</f>
        <v>2960</v>
      </c>
      <c r="D26" s="11">
        <v>6986.65</v>
      </c>
      <c r="E26" s="20">
        <f t="shared" si="1"/>
        <v>236.03547297297297</v>
      </c>
    </row>
    <row r="27" spans="1:5" ht="39" customHeight="1">
      <c r="A27" s="15" t="s">
        <v>57</v>
      </c>
      <c r="B27" s="15" t="s">
        <v>26</v>
      </c>
      <c r="C27" s="19">
        <v>2960</v>
      </c>
      <c r="D27" s="12">
        <v>3877.12</v>
      </c>
      <c r="E27" s="20">
        <f t="shared" si="1"/>
        <v>130.98378378378376</v>
      </c>
    </row>
    <row r="28" spans="1:5" ht="15.75">
      <c r="A28" s="15" t="s">
        <v>58</v>
      </c>
      <c r="B28" s="15" t="s">
        <v>25</v>
      </c>
      <c r="C28" s="19">
        <f>C29</f>
        <v>6920.7</v>
      </c>
      <c r="D28" s="11">
        <f>D29</f>
        <v>1448.56</v>
      </c>
      <c r="E28" s="20">
        <f t="shared" si="1"/>
        <v>20.930830696316846</v>
      </c>
    </row>
    <row r="29" spans="1:5" ht="31.5" customHeight="1">
      <c r="A29" s="15" t="s">
        <v>59</v>
      </c>
      <c r="B29" s="15" t="s">
        <v>24</v>
      </c>
      <c r="C29" s="19">
        <v>6920.7</v>
      </c>
      <c r="D29" s="12">
        <v>1448.56</v>
      </c>
      <c r="E29" s="20">
        <f t="shared" si="1"/>
        <v>20.930830696316846</v>
      </c>
    </row>
    <row r="30" spans="1:5" ht="15.75">
      <c r="A30" s="26"/>
      <c r="B30" s="29" t="s">
        <v>97</v>
      </c>
      <c r="C30" s="40">
        <f>C31+C35+C38+C40</f>
        <v>2671</v>
      </c>
      <c r="D30" s="27">
        <f>D31+D35+D38+D40</f>
        <v>2433.31</v>
      </c>
      <c r="E30" s="20">
        <f t="shared" si="1"/>
        <v>91.10108573567952</v>
      </c>
    </row>
    <row r="31" spans="1:5" ht="68.25" customHeight="1">
      <c r="A31" s="13" t="s">
        <v>60</v>
      </c>
      <c r="B31" s="14" t="s">
        <v>39</v>
      </c>
      <c r="C31" s="39">
        <f>C32+C33+C34</f>
        <v>1771</v>
      </c>
      <c r="D31" s="10">
        <f>D32+D33+D34</f>
        <v>1813.78</v>
      </c>
      <c r="E31" s="20">
        <f t="shared" si="1"/>
        <v>102.4155844155844</v>
      </c>
    </row>
    <row r="32" spans="1:5" ht="93" customHeight="1">
      <c r="A32" s="15" t="s">
        <v>61</v>
      </c>
      <c r="B32" s="15" t="s">
        <v>35</v>
      </c>
      <c r="C32" s="19">
        <v>858</v>
      </c>
      <c r="D32" s="19">
        <v>1119.97</v>
      </c>
      <c r="E32" s="20">
        <f t="shared" si="1"/>
        <v>130.53263403263404</v>
      </c>
    </row>
    <row r="33" spans="1:5" ht="57" customHeight="1">
      <c r="A33" s="15" t="s">
        <v>62</v>
      </c>
      <c r="B33" s="15" t="s">
        <v>34</v>
      </c>
      <c r="C33" s="19">
        <v>0</v>
      </c>
      <c r="D33" s="12">
        <v>0</v>
      </c>
      <c r="E33" s="21">
        <v>0</v>
      </c>
    </row>
    <row r="34" spans="1:5" ht="111" customHeight="1">
      <c r="A34" s="15" t="s">
        <v>63</v>
      </c>
      <c r="B34" s="15" t="s">
        <v>9</v>
      </c>
      <c r="C34" s="19">
        <v>913</v>
      </c>
      <c r="D34" s="12">
        <v>693.81</v>
      </c>
      <c r="E34" s="20">
        <f>D34/C34*100</f>
        <v>75.99233296823658</v>
      </c>
    </row>
    <row r="35" spans="1:5" ht="53.25" customHeight="1">
      <c r="A35" s="13" t="s">
        <v>64</v>
      </c>
      <c r="B35" s="14" t="s">
        <v>38</v>
      </c>
      <c r="C35" s="39">
        <f>C36+C37</f>
        <v>700</v>
      </c>
      <c r="D35" s="10">
        <f>D36+D37</f>
        <v>589.5300000000001</v>
      </c>
      <c r="E35" s="20">
        <f>D35/C35*100</f>
        <v>84.21857142857144</v>
      </c>
    </row>
    <row r="36" spans="1:5" ht="39.75" customHeight="1">
      <c r="A36" s="15" t="s">
        <v>89</v>
      </c>
      <c r="B36" s="15" t="s">
        <v>13</v>
      </c>
      <c r="C36" s="19">
        <v>700</v>
      </c>
      <c r="D36" s="12">
        <v>526.94</v>
      </c>
      <c r="E36" s="20">
        <f>D36/C36*100</f>
        <v>75.27714285714286</v>
      </c>
    </row>
    <row r="37" spans="1:5" ht="25.5">
      <c r="A37" s="15" t="s">
        <v>65</v>
      </c>
      <c r="B37" s="15" t="s">
        <v>14</v>
      </c>
      <c r="C37" s="19">
        <v>0</v>
      </c>
      <c r="D37" s="19">
        <v>62.59</v>
      </c>
      <c r="E37" s="31">
        <v>0</v>
      </c>
    </row>
    <row r="38" spans="1:5" ht="40.5" customHeight="1">
      <c r="A38" s="13" t="s">
        <v>66</v>
      </c>
      <c r="B38" s="14" t="s">
        <v>37</v>
      </c>
      <c r="C38" s="19">
        <f>C39</f>
        <v>0</v>
      </c>
      <c r="D38" s="12">
        <v>0</v>
      </c>
      <c r="E38" s="21">
        <v>0</v>
      </c>
    </row>
    <row r="39" spans="1:5" ht="79.5" customHeight="1">
      <c r="A39" s="15" t="s">
        <v>67</v>
      </c>
      <c r="B39" s="15" t="s">
        <v>36</v>
      </c>
      <c r="C39" s="19">
        <v>0</v>
      </c>
      <c r="D39" s="12">
        <v>0</v>
      </c>
      <c r="E39" s="21">
        <v>0</v>
      </c>
    </row>
    <row r="40" spans="1:5" ht="22.5" customHeight="1">
      <c r="A40" s="13" t="s">
        <v>68</v>
      </c>
      <c r="B40" s="14" t="s">
        <v>11</v>
      </c>
      <c r="C40" s="39">
        <f>C41+C42</f>
        <v>200</v>
      </c>
      <c r="D40" s="10">
        <f>D41+D42</f>
        <v>30</v>
      </c>
      <c r="E40" s="20">
        <f>D40/C40*100</f>
        <v>15</v>
      </c>
    </row>
    <row r="41" spans="1:5" ht="28.5" customHeight="1">
      <c r="A41" s="15" t="s">
        <v>69</v>
      </c>
      <c r="B41" s="15" t="s">
        <v>15</v>
      </c>
      <c r="C41" s="19">
        <v>0</v>
      </c>
      <c r="D41" s="19">
        <v>30</v>
      </c>
      <c r="E41" s="32">
        <v>0</v>
      </c>
    </row>
    <row r="42" spans="1:5" ht="25.5">
      <c r="A42" s="15" t="s">
        <v>70</v>
      </c>
      <c r="B42" s="15" t="s">
        <v>10</v>
      </c>
      <c r="C42" s="19">
        <v>200</v>
      </c>
      <c r="D42" s="12">
        <v>0</v>
      </c>
      <c r="E42" s="30">
        <f aca="true" t="shared" si="2" ref="E42:E49">D42/C42*100</f>
        <v>0</v>
      </c>
    </row>
    <row r="43" spans="1:5" ht="25.5">
      <c r="A43" s="16" t="s">
        <v>71</v>
      </c>
      <c r="B43" s="17" t="s">
        <v>46</v>
      </c>
      <c r="C43" s="41">
        <f>C44+C57+C59</f>
        <v>101998.25</v>
      </c>
      <c r="D43" s="42">
        <f>D44+D57+D59</f>
        <v>98459.72999999998</v>
      </c>
      <c r="E43" s="43">
        <f t="shared" si="2"/>
        <v>96.5308032245651</v>
      </c>
    </row>
    <row r="44" spans="1:5" ht="53.25" customHeight="1">
      <c r="A44" s="13" t="s">
        <v>72</v>
      </c>
      <c r="B44" s="14" t="s">
        <v>45</v>
      </c>
      <c r="C44" s="19">
        <f>C45+C46+C52+C55</f>
        <v>101998.25</v>
      </c>
      <c r="D44" s="11">
        <f>D45+D46+D52+D55</f>
        <v>98514.68999999999</v>
      </c>
      <c r="E44" s="20">
        <f t="shared" si="2"/>
        <v>96.58468650197428</v>
      </c>
    </row>
    <row r="45" spans="1:5" ht="38.25" customHeight="1">
      <c r="A45" s="15" t="s">
        <v>73</v>
      </c>
      <c r="B45" s="15" t="s">
        <v>42</v>
      </c>
      <c r="C45" s="19">
        <v>15104.3</v>
      </c>
      <c r="D45" s="19">
        <v>13593.87</v>
      </c>
      <c r="E45" s="20">
        <f t="shared" si="2"/>
        <v>90.00000000000001</v>
      </c>
    </row>
    <row r="46" spans="1:5" ht="39.75" customHeight="1">
      <c r="A46" s="13" t="s">
        <v>74</v>
      </c>
      <c r="B46" s="14" t="s">
        <v>4</v>
      </c>
      <c r="C46" s="39">
        <f>C47+C48+C49+C50+C51</f>
        <v>79902.68</v>
      </c>
      <c r="D46" s="10">
        <f>D47+D48+D49+D50+D51</f>
        <v>79902.68</v>
      </c>
      <c r="E46" s="20">
        <f t="shared" si="2"/>
        <v>100</v>
      </c>
    </row>
    <row r="47" spans="1:5" ht="55.5" customHeight="1">
      <c r="A47" s="15" t="s">
        <v>103</v>
      </c>
      <c r="B47" s="15" t="s">
        <v>104</v>
      </c>
      <c r="C47" s="19">
        <v>1260.59</v>
      </c>
      <c r="D47" s="11">
        <v>1260.59</v>
      </c>
      <c r="E47" s="20">
        <f t="shared" si="2"/>
        <v>100</v>
      </c>
    </row>
    <row r="48" spans="1:5" ht="108" customHeight="1">
      <c r="A48" s="15" t="s">
        <v>75</v>
      </c>
      <c r="B48" s="15" t="s">
        <v>3</v>
      </c>
      <c r="C48" s="19">
        <v>5529.8</v>
      </c>
      <c r="D48" s="19">
        <v>5529.8</v>
      </c>
      <c r="E48" s="20">
        <f t="shared" si="2"/>
        <v>100</v>
      </c>
    </row>
    <row r="49" spans="1:5" ht="70.5" customHeight="1">
      <c r="A49" s="15" t="s">
        <v>76</v>
      </c>
      <c r="B49" s="15" t="s">
        <v>102</v>
      </c>
      <c r="C49" s="19">
        <v>5599.91</v>
      </c>
      <c r="D49" s="19">
        <v>5599.91</v>
      </c>
      <c r="E49" s="20">
        <f t="shared" si="2"/>
        <v>100</v>
      </c>
    </row>
    <row r="50" spans="1:5" ht="82.5" customHeight="1">
      <c r="A50" s="15" t="s">
        <v>77</v>
      </c>
      <c r="B50" s="15" t="s">
        <v>2</v>
      </c>
      <c r="C50" s="19">
        <v>857.3</v>
      </c>
      <c r="D50" s="19">
        <v>857.3</v>
      </c>
      <c r="E50" s="20">
        <f aca="true" t="shared" si="3" ref="E50:E56">D50/C50*100</f>
        <v>100</v>
      </c>
    </row>
    <row r="51" spans="1:5" ht="25.5">
      <c r="A51" s="15" t="s">
        <v>78</v>
      </c>
      <c r="B51" s="15" t="s">
        <v>8</v>
      </c>
      <c r="C51" s="19">
        <v>66655.08</v>
      </c>
      <c r="D51" s="19">
        <v>66655.08</v>
      </c>
      <c r="E51" s="20">
        <f t="shared" si="3"/>
        <v>100</v>
      </c>
    </row>
    <row r="52" spans="1:5" ht="37.5" customHeight="1">
      <c r="A52" s="13" t="s">
        <v>79</v>
      </c>
      <c r="B52" s="14" t="s">
        <v>5</v>
      </c>
      <c r="C52" s="39">
        <f>C53+C54</f>
        <v>755.86</v>
      </c>
      <c r="D52" s="10">
        <f>D53+D54</f>
        <v>566.9</v>
      </c>
      <c r="E52" s="20">
        <f t="shared" si="3"/>
        <v>75.00066149816102</v>
      </c>
    </row>
    <row r="53" spans="1:5" ht="64.5" customHeight="1">
      <c r="A53" s="15" t="s">
        <v>80</v>
      </c>
      <c r="B53" s="15" t="s">
        <v>6</v>
      </c>
      <c r="C53" s="19">
        <v>195.08</v>
      </c>
      <c r="D53" s="12">
        <v>146.31</v>
      </c>
      <c r="E53" s="20">
        <f t="shared" si="3"/>
        <v>75</v>
      </c>
    </row>
    <row r="54" spans="1:5" ht="53.25" customHeight="1">
      <c r="A54" s="15" t="s">
        <v>81</v>
      </c>
      <c r="B54" s="15" t="s">
        <v>7</v>
      </c>
      <c r="C54" s="19">
        <v>560.78</v>
      </c>
      <c r="D54" s="19">
        <v>420.59</v>
      </c>
      <c r="E54" s="20">
        <f t="shared" si="3"/>
        <v>75.00089161525018</v>
      </c>
    </row>
    <row r="55" spans="1:5" ht="15.75">
      <c r="A55" s="13" t="s">
        <v>82</v>
      </c>
      <c r="B55" s="14" t="s">
        <v>23</v>
      </c>
      <c r="C55" s="39">
        <f>C56</f>
        <v>6235.41</v>
      </c>
      <c r="D55" s="10">
        <f>D56</f>
        <v>4451.24</v>
      </c>
      <c r="E55" s="20">
        <f t="shared" si="3"/>
        <v>71.38648460967282</v>
      </c>
    </row>
    <row r="56" spans="1:5" ht="38.25">
      <c r="A56" s="15" t="s">
        <v>83</v>
      </c>
      <c r="B56" s="15" t="s">
        <v>12</v>
      </c>
      <c r="C56" s="19">
        <v>6235.41</v>
      </c>
      <c r="D56" s="19">
        <v>4451.24</v>
      </c>
      <c r="E56" s="20">
        <f t="shared" si="3"/>
        <v>71.38648460967282</v>
      </c>
    </row>
    <row r="57" spans="1:5" ht="126.75" customHeight="1">
      <c r="A57" s="13" t="s">
        <v>84</v>
      </c>
      <c r="B57" s="28" t="s">
        <v>41</v>
      </c>
      <c r="C57" s="19">
        <v>0</v>
      </c>
      <c r="D57" s="12">
        <v>0</v>
      </c>
      <c r="E57" s="21">
        <v>0</v>
      </c>
    </row>
    <row r="58" spans="1:5" ht="42.75" customHeight="1">
      <c r="A58" s="15" t="s">
        <v>85</v>
      </c>
      <c r="B58" s="15" t="s">
        <v>40</v>
      </c>
      <c r="C58" s="19">
        <v>0</v>
      </c>
      <c r="D58" s="12">
        <v>0</v>
      </c>
      <c r="E58" s="21">
        <v>0</v>
      </c>
    </row>
    <row r="59" spans="1:5" ht="63" customHeight="1">
      <c r="A59" s="13" t="s">
        <v>86</v>
      </c>
      <c r="B59" s="28" t="s">
        <v>44</v>
      </c>
      <c r="C59" s="19">
        <f>C60</f>
        <v>0</v>
      </c>
      <c r="D59" s="12">
        <f>D60</f>
        <v>-54.96</v>
      </c>
      <c r="E59" s="21">
        <v>0</v>
      </c>
    </row>
    <row r="60" spans="1:5" ht="51.75" customHeight="1">
      <c r="A60" s="15" t="s">
        <v>87</v>
      </c>
      <c r="B60" s="15" t="s">
        <v>43</v>
      </c>
      <c r="C60" s="19">
        <v>0</v>
      </c>
      <c r="D60" s="12">
        <v>-54.96</v>
      </c>
      <c r="E60" s="21">
        <v>0</v>
      </c>
    </row>
    <row r="61" spans="1:5" ht="31.5">
      <c r="A61" s="4"/>
      <c r="B61" s="4" t="s">
        <v>99</v>
      </c>
      <c r="C61" s="35">
        <f>C10+C43</f>
        <v>127262.75</v>
      </c>
      <c r="D61" s="36">
        <f>D10+D43</f>
        <v>121757.22999999998</v>
      </c>
      <c r="E61" s="34">
        <f>D61/C61*100</f>
        <v>95.67389514999478</v>
      </c>
    </row>
    <row r="62" ht="52.5" customHeight="1"/>
  </sheetData>
  <sheetProtection/>
  <mergeCells count="7">
    <mergeCell ref="A8:C8"/>
    <mergeCell ref="A7:C7"/>
    <mergeCell ref="A5:C5"/>
    <mergeCell ref="D2:E2"/>
    <mergeCell ref="D3:E3"/>
    <mergeCell ref="D4:E4"/>
    <mergeCell ref="D5:E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2016-11-07T15:07:13Z</cp:lastPrinted>
  <dcterms:created xsi:type="dcterms:W3CDTF">2015-07-21T13:23:07Z</dcterms:created>
  <dcterms:modified xsi:type="dcterms:W3CDTF">2016-11-16T06:08:52Z</dcterms:modified>
  <cp:category/>
  <cp:version/>
  <cp:contentType/>
  <cp:contentStatus/>
</cp:coreProperties>
</file>