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<sst xmlns="http://schemas.openxmlformats.org/spreadsheetml/2006/main" count="106" uniqueCount="104">
  <si>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</si>
  <si>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</si>
  <si>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</si>
  <si>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</si>
  <si>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</si>
  <si>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</si>
  <si>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</si>
  <si>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</si>
  <si>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</si>
  <si>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</si>
  <si>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</si>
  <si>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</si>
  <si>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</si>
  <si>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</si>
  <si>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</si>
  <si>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</si>
  <si>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</si>
  <si>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</si>
  <si>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</si>
  <si>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</si>
  <si>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</si>
  <si>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</si>
  <si>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</si>
  <si>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</si>
  <si>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</si>
  <si>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</si>
  <si>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</si>
  <si>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</si>
  <si>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</si>
  <si>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</si>
  <si>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</si>
  <si>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</si>
  <si>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</si>
  <si>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</si>
  <si>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</si>
  <si>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</si>
  <si>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</si>
  <si>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</si>
  <si>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</si>
  <si>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</si>
  <si>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</si>
  <si>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</si>
  <si>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</si>
  <si>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</si>
  <si>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</si>
  <si>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</si>
  <si>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</si>
  <si>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</si>
  <si>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</si>
  <si>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</si>
  <si>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</si>
  <si>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610 1 11 00000 00 0000 000</t>
  </si>
  <si>
    <t>610 1 11 05075 10 0000 120</t>
  </si>
  <si>
    <t>610 1 13 00000 00 0000 000</t>
  </si>
  <si>
    <t>610 1 13 02995 10 0000 130</t>
  </si>
  <si>
    <t>610 1 14 00000 00 0000 000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</si>
  <si>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</si>
  <si>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</si>
  <si>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</si>
  <si>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</si>
  <si>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</si>
  <si>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</si>
  <si>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</si>
  <si>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</si>
  <si>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</si>
  <si>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</si>
  <si>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</si>
  <si>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</si>
  <si>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</si>
  <si>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</si>
  <si>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</si>
  <si>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</si>
  <si>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</si>
  <si>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</si>
  <si>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</si>
  <si>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</si>
  <si>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</si>
  <si>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</si>
  <si>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</si>
  <si>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</si>
  <si>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</si>
  <si>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</si>
  <si>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</si>
  <si>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</si>
  <si>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</si>
  <si>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</si>
  <si>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</si>
  <si>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</si>
  <si>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610 2 02 49999 10 0000 151</t>
  </si>
  <si>
    <t>610 2 19 60010 10 0000 151</t>
  </si>
  <si>
    <t>к Постановлению Администрации Новосветского сельского поселения Гатчинского муниципального района</t>
  </si>
  <si>
    <r>
      <t xml:space="preserve">    План            на 2018 год         </t>
    </r>
    <r>
      <rPr>
        <sz val="10"/>
        <color indexed="8"/>
        <rFont val="Times New Roman"/>
        <family val="1"/>
      </rPr>
      <t>тыс.руб.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</si>
  <si>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</si>
  <si>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610 1 14 02053 10 0000 410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</si>
  <si>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</si>
  <si>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</si>
  <si>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</si>
  <si>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</si>
  <si>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610 1 17 05050 10 0510 180</t>
  </si>
  <si>
    <t>610 2 02 25555 10 0000 151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</si>
  <si>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</si>
  <si>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доходов в бюджет Новосветского сельского поселения за 1 полугодие 2018 года.</t>
  </si>
  <si>
    <r>
      <t xml:space="preserve">Исполнение   за 1 полугодие 2018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</si>
  <si>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t>от 13 августа 2018 №  301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</si>
</sst>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164" fontId="47" fillId="34" borderId="10" xfId="33" applyNumberFormat="1" applyFont="1" applyFill="1" applyBorder="1" applyAlignment="1">
      <alignment vertical="center" wrapText="1" readingOrder="1"/>
      <protection/>
    </xf>
    <xf numFmtId="0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64" fontId="46" fillId="34" borderId="10" xfId="33" applyNumberFormat="1" applyFont="1" applyFill="1" applyBorder="1" applyAlignment="1">
      <alignment vertical="center" wrapText="1" readingOrder="1"/>
      <protection/>
    </xf>
    <xf numFmtId="43" fontId="49" fillId="34" borderId="10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3" borderId="10" xfId="33" applyNumberFormat="1" applyFont="1" applyFill="1" applyBorder="1" applyAlignment="1">
      <alignment vertical="center" wrapText="1" readingOrder="1"/>
      <protection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164" fontId="48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horizontal="right" vertical="center" wrapText="1" readingOrder="1"/>
      <protection/>
    </xf>
    <xf numFmtId="2" fontId="46" fillId="34" borderId="10" xfId="33" applyNumberFormat="1" applyFont="1" applyFill="1" applyBorder="1" applyAlignment="1">
      <alignment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top" wrapText="1" readingOrder="1"/>
      <protection/>
    </xf>
    <xf numFmtId="0" fontId="50" fillId="0" borderId="10" xfId="33" applyNumberFormat="1" applyFont="1" applyFill="1" applyBorder="1" applyAlignment="1">
      <alignment horizontal="left" vertical="top" wrapText="1" readingOrder="1"/>
      <protection/>
    </xf>
    <xf numFmtId="2" fontId="48" fillId="0" borderId="10" xfId="59" applyNumberFormat="1" applyFont="1" applyFill="1" applyBorder="1" applyAlignment="1">
      <alignment horizontal="right" vertical="center" wrapText="1" readingOrder="1"/>
    </xf>
    <xf numFmtId="2" fontId="48" fillId="0" borderId="10" xfId="33" applyNumberFormat="1" applyFont="1" applyFill="1" applyBorder="1" applyAlignment="1">
      <alignment horizontal="right" vertical="center" wrapText="1" readingOrder="1"/>
      <protection/>
    </xf>
    <xf numFmtId="2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PageLayoutView="0" workbookViewId="0" topLeftCell="A1">
      <selection activeCell="C5" sqref="C5:F5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00390625" style="0" customWidth="1"/>
    <col min="6" max="6" width="8.8515625" style="0" hidden="1" customWidth="1"/>
  </cols>
  <sheetData>
    <row r="1" spans="1:5" ht="14.25" customHeight="1">
      <c r="A1" s="6" t="s">
        <v>64</v>
      </c>
      <c r="B1" s="7"/>
      <c r="C1" s="40"/>
      <c r="D1" s="40"/>
      <c r="E1" s="40"/>
    </row>
    <row r="2" spans="1:5" ht="14.25">
      <c r="A2" s="2"/>
      <c r="B2" s="29"/>
      <c r="C2" s="54" t="s">
        <v>90</v>
      </c>
      <c r="D2" s="54"/>
      <c r="E2" s="54"/>
    </row>
    <row r="3" spans="1:5" ht="14.25">
      <c r="A3" s="2"/>
      <c r="B3" s="29"/>
      <c r="C3" s="54"/>
      <c r="D3" s="54"/>
      <c r="E3" s="54"/>
    </row>
    <row r="4" spans="1:5" ht="14.25">
      <c r="A4" s="2"/>
      <c r="B4" s="1"/>
      <c r="C4" s="54"/>
      <c r="D4" s="54"/>
      <c r="E4" s="54"/>
    </row>
    <row r="5" spans="1:6" ht="14.25">
      <c r="A5" s="6" t="s">
        <v>75</v>
      </c>
      <c r="B5" s="7"/>
      <c r="C5" s="56" t="s">
        <v>103</v>
      </c>
      <c r="D5" s="56"/>
      <c r="E5" s="56"/>
      <c r="F5" s="56"/>
    </row>
    <row r="6" spans="1:5" ht="27.75" customHeight="1">
      <c r="A6" s="57" t="s">
        <v>101</v>
      </c>
      <c r="B6" s="57"/>
      <c r="C6" s="57"/>
      <c r="D6" s="57"/>
      <c r="E6" s="57"/>
    </row>
    <row r="7" spans="1:3" ht="15" customHeight="1">
      <c r="A7" s="55"/>
      <c r="B7" s="55"/>
      <c r="C7" s="55"/>
    </row>
    <row r="8" spans="1:3" ht="8.25" customHeight="1">
      <c r="A8" s="55"/>
      <c r="B8" s="55"/>
      <c r="C8" s="55"/>
    </row>
    <row r="9" spans="1:5" ht="66">
      <c r="A9" s="42" t="s">
        <v>1</v>
      </c>
      <c r="B9" s="42" t="s">
        <v>0</v>
      </c>
      <c r="C9" s="42" t="s">
        <v>91</v>
      </c>
      <c r="D9" s="42" t="s">
        <v>102</v>
      </c>
      <c r="E9" s="41" t="s">
        <v>76</v>
      </c>
    </row>
    <row r="10" spans="1:5" ht="30.75">
      <c r="A10" s="3"/>
      <c r="B10" s="4" t="s">
        <v>15</v>
      </c>
      <c r="C10" s="33">
        <f>C11+C28</f>
        <v>34808.61</v>
      </c>
      <c r="D10" s="5">
        <f>D11+D28</f>
        <v>17462.81</v>
      </c>
      <c r="E10" s="16">
        <f aca="true" t="shared" si="0" ref="E10:E19">D10/C10*100</f>
        <v>50.16807623171394</v>
      </c>
    </row>
    <row r="11" spans="1:5" ht="15">
      <c r="A11" s="20"/>
      <c r="B11" s="21" t="s">
        <v>73</v>
      </c>
      <c r="C11" s="34">
        <f>C12+C16+C21+C23+C25</f>
        <v>31239.61</v>
      </c>
      <c r="D11" s="22">
        <f>D12+D16+D21+D23+D25</f>
        <v>15331.860000000002</v>
      </c>
      <c r="E11" s="18">
        <f t="shared" si="0"/>
        <v>49.07826954305769</v>
      </c>
    </row>
    <row r="12" spans="1:5" ht="15">
      <c r="A12" s="11" t="s">
        <v>42</v>
      </c>
      <c r="B12" s="12" t="s">
        <v>21</v>
      </c>
      <c r="C12" s="35">
        <f>C13+C14+C15</f>
        <v>16808.3</v>
      </c>
      <c r="D12" s="35">
        <f>D13+D14+D15</f>
        <v>8733.410000000002</v>
      </c>
      <c r="E12" s="18">
        <f t="shared" si="0"/>
        <v>51.95891315600032</v>
      </c>
    </row>
    <row r="13" spans="1:5" ht="68.25" customHeight="1">
      <c r="A13" s="13" t="s">
        <v>43</v>
      </c>
      <c r="B13" s="13" t="s">
        <v>20</v>
      </c>
      <c r="C13" s="17">
        <v>16533.5</v>
      </c>
      <c r="D13" s="17">
        <v>8567.36</v>
      </c>
      <c r="E13" s="27">
        <f t="shared" si="0"/>
        <v>51.818187316660115</v>
      </c>
    </row>
    <row r="14" spans="1:5" ht="80.25" customHeight="1">
      <c r="A14" s="13" t="s">
        <v>70</v>
      </c>
      <c r="B14" s="13" t="s">
        <v>19</v>
      </c>
      <c r="C14" s="17">
        <v>184.76</v>
      </c>
      <c r="D14" s="44">
        <v>82.78</v>
      </c>
      <c r="E14" s="27">
        <f t="shared" si="0"/>
        <v>44.804070145053046</v>
      </c>
    </row>
    <row r="15" spans="1:5" ht="54" customHeight="1">
      <c r="A15" s="13" t="s">
        <v>71</v>
      </c>
      <c r="B15" s="13" t="s">
        <v>18</v>
      </c>
      <c r="C15" s="17">
        <v>90.04</v>
      </c>
      <c r="D15" s="10">
        <v>83.27</v>
      </c>
      <c r="E15" s="27">
        <f t="shared" si="0"/>
        <v>92.48111950244335</v>
      </c>
    </row>
    <row r="16" spans="1:5" ht="40.5" customHeight="1">
      <c r="A16" s="11" t="s">
        <v>66</v>
      </c>
      <c r="B16" s="12" t="s">
        <v>41</v>
      </c>
      <c r="C16" s="35">
        <f>C17+C18+C19</f>
        <v>1500.6</v>
      </c>
      <c r="D16" s="8">
        <f>D17+D18+D19+D20</f>
        <v>652.87</v>
      </c>
      <c r="E16" s="18">
        <f t="shared" si="0"/>
        <v>43.50726376116221</v>
      </c>
    </row>
    <row r="17" spans="1:5" ht="68.25" customHeight="1">
      <c r="A17" s="13" t="s">
        <v>67</v>
      </c>
      <c r="B17" s="13" t="s">
        <v>28</v>
      </c>
      <c r="C17" s="17">
        <v>569.18</v>
      </c>
      <c r="D17" s="44">
        <v>282.94</v>
      </c>
      <c r="E17" s="27">
        <f t="shared" si="0"/>
        <v>49.710109280016866</v>
      </c>
    </row>
    <row r="18" spans="1:5" ht="93" customHeight="1">
      <c r="A18" s="13" t="s">
        <v>68</v>
      </c>
      <c r="B18" s="13" t="s">
        <v>27</v>
      </c>
      <c r="C18" s="17">
        <v>6.12</v>
      </c>
      <c r="D18" s="10">
        <v>2.14</v>
      </c>
      <c r="E18" s="27">
        <f t="shared" si="0"/>
        <v>34.96732026143791</v>
      </c>
    </row>
    <row r="19" spans="1:5" ht="81.75" customHeight="1">
      <c r="A19" s="13" t="s">
        <v>69</v>
      </c>
      <c r="B19" s="13" t="s">
        <v>29</v>
      </c>
      <c r="C19" s="17">
        <v>925.3</v>
      </c>
      <c r="D19" s="44">
        <v>426.58</v>
      </c>
      <c r="E19" s="27">
        <f t="shared" si="0"/>
        <v>46.10180482005836</v>
      </c>
    </row>
    <row r="20" spans="1:5" ht="81.75" customHeight="1">
      <c r="A20" s="13" t="s">
        <v>94</v>
      </c>
      <c r="B20" s="13" t="s">
        <v>95</v>
      </c>
      <c r="C20" s="17">
        <v>0</v>
      </c>
      <c r="D20" s="44">
        <v>-58.79</v>
      </c>
      <c r="E20" s="27"/>
    </row>
    <row r="21" spans="1:5" ht="26.25" customHeight="1">
      <c r="A21" s="11" t="s">
        <v>44</v>
      </c>
      <c r="B21" s="12" t="s">
        <v>26</v>
      </c>
      <c r="C21" s="35">
        <f>C22</f>
        <v>35.5</v>
      </c>
      <c r="D21" s="35">
        <f>D22</f>
        <v>15.75</v>
      </c>
      <c r="E21" s="18">
        <f>D21/C21*100</f>
        <v>44.36619718309859</v>
      </c>
    </row>
    <row r="22" spans="1:5" ht="15">
      <c r="A22" s="13" t="s">
        <v>45</v>
      </c>
      <c r="B22" s="13" t="s">
        <v>26</v>
      </c>
      <c r="C22" s="17">
        <v>35.5</v>
      </c>
      <c r="D22" s="10">
        <v>15.75</v>
      </c>
      <c r="E22" s="27">
        <f>D22/C22*100</f>
        <v>44.36619718309859</v>
      </c>
    </row>
    <row r="23" spans="1:5" ht="27" customHeight="1">
      <c r="A23" s="11" t="s">
        <v>46</v>
      </c>
      <c r="B23" s="12" t="s">
        <v>17</v>
      </c>
      <c r="C23" s="35">
        <f>C24</f>
        <v>1263.5</v>
      </c>
      <c r="D23" s="8">
        <f>D24</f>
        <v>382.07</v>
      </c>
      <c r="E23" s="18">
        <f aca="true" t="shared" si="1" ref="E23:E29">D23/C23*100</f>
        <v>30.239018599129402</v>
      </c>
    </row>
    <row r="24" spans="1:5" ht="68.25" customHeight="1">
      <c r="A24" s="13" t="s">
        <v>47</v>
      </c>
      <c r="B24" s="13" t="s">
        <v>16</v>
      </c>
      <c r="C24" s="17">
        <v>1263.5</v>
      </c>
      <c r="D24" s="10">
        <v>382.07</v>
      </c>
      <c r="E24" s="27">
        <f t="shared" si="1"/>
        <v>30.239018599129402</v>
      </c>
    </row>
    <row r="25" spans="1:5" ht="15">
      <c r="A25" s="11" t="s">
        <v>48</v>
      </c>
      <c r="B25" s="12" t="s">
        <v>25</v>
      </c>
      <c r="C25" s="35">
        <f>C26+C27</f>
        <v>11631.710000000001</v>
      </c>
      <c r="D25" s="35">
        <f>D26+D27</f>
        <v>5547.76</v>
      </c>
      <c r="E25" s="18">
        <f t="shared" si="1"/>
        <v>47.695136828548854</v>
      </c>
    </row>
    <row r="26" spans="1:5" ht="39" customHeight="1">
      <c r="A26" s="13" t="s">
        <v>49</v>
      </c>
      <c r="B26" s="13" t="s">
        <v>24</v>
      </c>
      <c r="C26" s="17">
        <v>9012.35</v>
      </c>
      <c r="D26" s="10">
        <v>4996.97</v>
      </c>
      <c r="E26" s="27">
        <f t="shared" si="1"/>
        <v>55.44580492324421</v>
      </c>
    </row>
    <row r="27" spans="1:5" ht="31.5" customHeight="1">
      <c r="A27" s="13" t="s">
        <v>50</v>
      </c>
      <c r="B27" s="13" t="s">
        <v>23</v>
      </c>
      <c r="C27" s="17">
        <v>2619.36</v>
      </c>
      <c r="D27" s="10">
        <v>550.79</v>
      </c>
      <c r="E27" s="27">
        <f t="shared" si="1"/>
        <v>21.027655610530815</v>
      </c>
    </row>
    <row r="28" spans="1:5" ht="15">
      <c r="A28" s="23"/>
      <c r="B28" s="26" t="s">
        <v>72</v>
      </c>
      <c r="C28" s="36">
        <f>C29+C32+C35+C38</f>
        <v>3569</v>
      </c>
      <c r="D28" s="24">
        <f>D29+D32+D35+D38+D37</f>
        <v>2130.95</v>
      </c>
      <c r="E28" s="18">
        <f t="shared" si="1"/>
        <v>59.70720089660969</v>
      </c>
    </row>
    <row r="29" spans="1:5" ht="68.25" customHeight="1">
      <c r="A29" s="11" t="s">
        <v>51</v>
      </c>
      <c r="B29" s="12" t="s">
        <v>33</v>
      </c>
      <c r="C29" s="35">
        <f>C30+C31</f>
        <v>2414</v>
      </c>
      <c r="D29" s="35">
        <f>D30+D31</f>
        <v>1211.63</v>
      </c>
      <c r="E29" s="18">
        <f t="shared" si="1"/>
        <v>50.191797845898925</v>
      </c>
    </row>
    <row r="30" spans="1:5" ht="57" customHeight="1">
      <c r="A30" s="13" t="s">
        <v>52</v>
      </c>
      <c r="B30" s="13" t="s">
        <v>30</v>
      </c>
      <c r="C30" s="17">
        <v>1500</v>
      </c>
      <c r="D30" s="44">
        <v>674.98</v>
      </c>
      <c r="E30" s="19">
        <v>25.29</v>
      </c>
    </row>
    <row r="31" spans="1:5" ht="111" customHeight="1">
      <c r="A31" s="13" t="s">
        <v>77</v>
      </c>
      <c r="B31" s="13" t="s">
        <v>8</v>
      </c>
      <c r="C31" s="17">
        <v>914</v>
      </c>
      <c r="D31" s="10">
        <v>536.65</v>
      </c>
      <c r="E31" s="27">
        <f>D31/C31*100</f>
        <v>58.7144420131291</v>
      </c>
    </row>
    <row r="32" spans="1:5" ht="53.25" customHeight="1">
      <c r="A32" s="11" t="s">
        <v>53</v>
      </c>
      <c r="B32" s="12" t="s">
        <v>32</v>
      </c>
      <c r="C32" s="35">
        <f>C33+C34</f>
        <v>950</v>
      </c>
      <c r="D32" s="8">
        <f>D33+D34</f>
        <v>568.8199999999999</v>
      </c>
      <c r="E32" s="18">
        <f>D32/C32*100</f>
        <v>59.87578947368421</v>
      </c>
    </row>
    <row r="33" spans="1:5" ht="39.75" customHeight="1">
      <c r="A33" s="13" t="s">
        <v>65</v>
      </c>
      <c r="B33" s="13" t="s">
        <v>12</v>
      </c>
      <c r="C33" s="17">
        <v>750</v>
      </c>
      <c r="D33" s="10">
        <v>401.69</v>
      </c>
      <c r="E33" s="27">
        <f>D33/C33*100</f>
        <v>53.55866666666667</v>
      </c>
    </row>
    <row r="34" spans="1:5" ht="26.25">
      <c r="A34" s="13" t="s">
        <v>54</v>
      </c>
      <c r="B34" s="13" t="s">
        <v>13</v>
      </c>
      <c r="C34" s="17">
        <v>200</v>
      </c>
      <c r="D34" s="17">
        <v>167.13</v>
      </c>
      <c r="E34" s="27">
        <f>D34/C34*100</f>
        <v>83.565</v>
      </c>
    </row>
    <row r="35" spans="1:5" ht="40.5" customHeight="1">
      <c r="A35" s="11" t="s">
        <v>55</v>
      </c>
      <c r="B35" s="12" t="s">
        <v>31</v>
      </c>
      <c r="C35" s="50">
        <f>C36</f>
        <v>0</v>
      </c>
      <c r="D35" s="8">
        <f>D36</f>
        <v>342</v>
      </c>
      <c r="E35" s="46"/>
    </row>
    <row r="36" spans="1:5" ht="130.5" customHeight="1">
      <c r="A36" s="13" t="s">
        <v>93</v>
      </c>
      <c r="B36" s="48" t="s">
        <v>92</v>
      </c>
      <c r="C36" s="45">
        <v>0</v>
      </c>
      <c r="D36" s="44">
        <v>342</v>
      </c>
      <c r="E36" s="27"/>
    </row>
    <row r="37" spans="1:5" ht="57" customHeight="1">
      <c r="A37" s="11" t="s">
        <v>96</v>
      </c>
      <c r="B37" s="49" t="s">
        <v>97</v>
      </c>
      <c r="C37" s="50">
        <v>0</v>
      </c>
      <c r="D37" s="51">
        <v>3.5</v>
      </c>
      <c r="E37" s="52"/>
    </row>
    <row r="38" spans="1:5" ht="22.5" customHeight="1">
      <c r="A38" s="11" t="s">
        <v>56</v>
      </c>
      <c r="B38" s="12" t="s">
        <v>10</v>
      </c>
      <c r="C38" s="35">
        <f>C39+C40+C41</f>
        <v>205</v>
      </c>
      <c r="D38" s="35">
        <f>D39+D40+D41</f>
        <v>5</v>
      </c>
      <c r="E38" s="18">
        <f>D38/C38*100</f>
        <v>2.4390243902439024</v>
      </c>
    </row>
    <row r="39" spans="1:5" ht="28.5" customHeight="1">
      <c r="A39" s="13" t="s">
        <v>57</v>
      </c>
      <c r="B39" s="13" t="s">
        <v>14</v>
      </c>
      <c r="C39" s="43">
        <v>0</v>
      </c>
      <c r="D39" s="43">
        <v>0</v>
      </c>
      <c r="E39" s="28"/>
    </row>
    <row r="40" spans="1:5" ht="26.25">
      <c r="A40" s="13" t="s">
        <v>58</v>
      </c>
      <c r="B40" s="13" t="s">
        <v>9</v>
      </c>
      <c r="C40" s="17">
        <v>200</v>
      </c>
      <c r="D40" s="44">
        <v>0</v>
      </c>
      <c r="E40" s="27">
        <f aca="true" t="shared" si="2" ref="E40:E47">D40/C40*100</f>
        <v>0</v>
      </c>
    </row>
    <row r="41" spans="1:5" ht="26.25">
      <c r="A41" s="13" t="s">
        <v>98</v>
      </c>
      <c r="B41" s="13" t="s">
        <v>9</v>
      </c>
      <c r="C41" s="17">
        <v>5</v>
      </c>
      <c r="D41" s="44">
        <v>5</v>
      </c>
      <c r="E41" s="27">
        <f t="shared" si="2"/>
        <v>100</v>
      </c>
    </row>
    <row r="42" spans="1:5" ht="26.25">
      <c r="A42" s="14" t="s">
        <v>59</v>
      </c>
      <c r="B42" s="15" t="s">
        <v>40</v>
      </c>
      <c r="C42" s="37">
        <f>C43+C55+C57</f>
        <v>32023.05</v>
      </c>
      <c r="D42" s="38">
        <f>D43+D55+D57</f>
        <v>15334.080000000002</v>
      </c>
      <c r="E42" s="39">
        <f t="shared" si="2"/>
        <v>47.88450819019426</v>
      </c>
    </row>
    <row r="43" spans="1:5" ht="53.25" customHeight="1">
      <c r="A43" s="11" t="s">
        <v>60</v>
      </c>
      <c r="B43" s="12" t="s">
        <v>39</v>
      </c>
      <c r="C43" s="17">
        <f>C44+C45+C49+C52</f>
        <v>32023.05</v>
      </c>
      <c r="D43" s="9">
        <f>D44+D45+D49+D52</f>
        <v>15334.080000000002</v>
      </c>
      <c r="E43" s="27">
        <f t="shared" si="2"/>
        <v>47.88450819019426</v>
      </c>
    </row>
    <row r="44" spans="1:5" ht="38.25" customHeight="1">
      <c r="A44" s="13" t="s">
        <v>78</v>
      </c>
      <c r="B44" s="13" t="s">
        <v>36</v>
      </c>
      <c r="C44" s="17">
        <v>12213.3</v>
      </c>
      <c r="D44" s="17">
        <v>6717.31</v>
      </c>
      <c r="E44" s="27">
        <f t="shared" si="2"/>
        <v>54.99995906102364</v>
      </c>
    </row>
    <row r="45" spans="1:5" ht="39.75" customHeight="1">
      <c r="A45" s="11" t="s">
        <v>79</v>
      </c>
      <c r="B45" s="12" t="s">
        <v>3</v>
      </c>
      <c r="C45" s="35">
        <f>C46+C47+C48</f>
        <v>12573.119999999999</v>
      </c>
      <c r="D45" s="35">
        <f>D46+D47+D48</f>
        <v>4867.32</v>
      </c>
      <c r="E45" s="18">
        <f t="shared" si="2"/>
        <v>38.71210964342979</v>
      </c>
    </row>
    <row r="46" spans="1:5" ht="91.5" customHeight="1">
      <c r="A46" s="13" t="s">
        <v>99</v>
      </c>
      <c r="B46" s="53" t="s">
        <v>100</v>
      </c>
      <c r="C46" s="43">
        <v>6000</v>
      </c>
      <c r="D46" s="9">
        <v>0</v>
      </c>
      <c r="E46" s="27">
        <f t="shared" si="2"/>
        <v>0</v>
      </c>
    </row>
    <row r="47" spans="1:5" ht="82.5" customHeight="1">
      <c r="A47" s="13" t="s">
        <v>80</v>
      </c>
      <c r="B47" s="13" t="s">
        <v>2</v>
      </c>
      <c r="C47" s="17">
        <v>641.8</v>
      </c>
      <c r="D47" s="43">
        <v>0</v>
      </c>
      <c r="E47" s="27">
        <f t="shared" si="2"/>
        <v>0</v>
      </c>
    </row>
    <row r="48" spans="1:5" ht="26.25">
      <c r="A48" s="13" t="s">
        <v>81</v>
      </c>
      <c r="B48" s="13" t="s">
        <v>7</v>
      </c>
      <c r="C48" s="17">
        <v>5931.32</v>
      </c>
      <c r="D48" s="17">
        <v>4867.32</v>
      </c>
      <c r="E48" s="27">
        <f aca="true" t="shared" si="3" ref="E48:E54">D48/C48*100</f>
        <v>82.06132867557307</v>
      </c>
    </row>
    <row r="49" spans="1:5" ht="37.5" customHeight="1">
      <c r="A49" s="11" t="s">
        <v>82</v>
      </c>
      <c r="B49" s="12" t="s">
        <v>4</v>
      </c>
      <c r="C49" s="35">
        <f>C50+C51</f>
        <v>846.65</v>
      </c>
      <c r="D49" s="8">
        <f>D50+D51</f>
        <v>423.33</v>
      </c>
      <c r="E49" s="18">
        <f t="shared" si="3"/>
        <v>50.00059056280636</v>
      </c>
    </row>
    <row r="50" spans="1:5" ht="64.5" customHeight="1">
      <c r="A50" s="13" t="s">
        <v>83</v>
      </c>
      <c r="B50" s="13" t="s">
        <v>5</v>
      </c>
      <c r="C50" s="17">
        <v>254.4</v>
      </c>
      <c r="D50" s="44">
        <v>127.2</v>
      </c>
      <c r="E50" s="27">
        <f t="shared" si="3"/>
        <v>50</v>
      </c>
    </row>
    <row r="51" spans="1:5" ht="53.25" customHeight="1">
      <c r="A51" s="13" t="s">
        <v>84</v>
      </c>
      <c r="B51" s="13" t="s">
        <v>6</v>
      </c>
      <c r="C51" s="17">
        <v>592.25</v>
      </c>
      <c r="D51" s="17">
        <v>296.13</v>
      </c>
      <c r="E51" s="27">
        <f t="shared" si="3"/>
        <v>50.00084423807514</v>
      </c>
    </row>
    <row r="52" spans="1:5" ht="15">
      <c r="A52" s="11" t="s">
        <v>85</v>
      </c>
      <c r="B52" s="12" t="s">
        <v>22</v>
      </c>
      <c r="C52" s="35">
        <f>C54</f>
        <v>6389.98</v>
      </c>
      <c r="D52" s="8">
        <f>D54</f>
        <v>3326.12</v>
      </c>
      <c r="E52" s="18">
        <f t="shared" si="3"/>
        <v>52.052119098964326</v>
      </c>
    </row>
    <row r="53" spans="1:5" ht="105">
      <c r="A53" s="13" t="s">
        <v>86</v>
      </c>
      <c r="B53" s="13" t="s">
        <v>87</v>
      </c>
      <c r="C53" s="45">
        <v>0</v>
      </c>
      <c r="D53" s="44">
        <v>0</v>
      </c>
      <c r="E53" s="47"/>
    </row>
    <row r="54" spans="1:5" ht="39">
      <c r="A54" s="13" t="s">
        <v>88</v>
      </c>
      <c r="B54" s="13" t="s">
        <v>11</v>
      </c>
      <c r="C54" s="17">
        <v>6389.98</v>
      </c>
      <c r="D54" s="17">
        <v>3326.12</v>
      </c>
      <c r="E54" s="27">
        <f t="shared" si="3"/>
        <v>52.052119098964326</v>
      </c>
    </row>
    <row r="55" spans="1:5" ht="126.75" customHeight="1">
      <c r="A55" s="11" t="s">
        <v>61</v>
      </c>
      <c r="B55" s="25" t="s">
        <v>35</v>
      </c>
      <c r="C55" s="45">
        <v>0</v>
      </c>
      <c r="D55" s="44">
        <v>0</v>
      </c>
      <c r="E55" s="46"/>
    </row>
    <row r="56" spans="1:5" ht="42.75" customHeight="1">
      <c r="A56" s="13" t="s">
        <v>62</v>
      </c>
      <c r="B56" s="13" t="s">
        <v>34</v>
      </c>
      <c r="C56" s="45">
        <v>0</v>
      </c>
      <c r="D56" s="44">
        <v>0</v>
      </c>
      <c r="E56" s="46"/>
    </row>
    <row r="57" spans="1:5" ht="63" customHeight="1">
      <c r="A57" s="11" t="s">
        <v>63</v>
      </c>
      <c r="B57" s="25" t="s">
        <v>38</v>
      </c>
      <c r="C57" s="43">
        <f>C58</f>
        <v>0</v>
      </c>
      <c r="D57" s="44">
        <v>0</v>
      </c>
      <c r="E57" s="19"/>
    </row>
    <row r="58" spans="1:5" ht="51.75" customHeight="1">
      <c r="A58" s="13" t="s">
        <v>89</v>
      </c>
      <c r="B58" s="13" t="s">
        <v>37</v>
      </c>
      <c r="C58" s="43">
        <v>0</v>
      </c>
      <c r="D58" s="44">
        <v>0</v>
      </c>
      <c r="E58" s="19"/>
    </row>
    <row r="59" spans="1:5" ht="15">
      <c r="A59" s="3"/>
      <c r="B59" s="3" t="s">
        <v>74</v>
      </c>
      <c r="C59" s="31">
        <f>C10+C42</f>
        <v>66831.66</v>
      </c>
      <c r="D59" s="32">
        <f>D10+D42</f>
        <v>32796.89</v>
      </c>
      <c r="E59" s="30">
        <f>D59/C59*100</f>
        <v>49.07388204931614</v>
      </c>
    </row>
    <row r="60" ht="52.5" customHeight="1"/>
  </sheetData>
  <sheetProtection/>
  <mergeCells count="5">
    <mergeCell ref="C2:E4"/>
    <mergeCell ref="A8:C8"/>
    <mergeCell ref="A7:C7"/>
    <mergeCell ref="C5:F5"/>
    <mergeCell ref="A6:E6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2018-05-03T08:03:09Z</cp:lastPrinted>
  <dcterms:created xsi:type="dcterms:W3CDTF">2015-07-21T13:23:07Z</dcterms:created>
  <dcterms:modified xsi:type="dcterms:W3CDTF">2018-08-13T13:01:04Z</dcterms:modified>
  <cp:category/>
  <cp:version/>
  <cp:contentType/>
  <cp:contentStatus/>
</cp:coreProperties>
</file>