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815" windowHeight="11640" firstSheet="5" activeTab="5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5,1" sheetId="6" r:id="rId6"/>
  </sheets>
  <definedNames>
    <definedName name="_xlnm.Print_Area" localSheetId="5">'5,1'!$A$1:$G$122</definedName>
  </definedNames>
  <calcPr fullCalcOnLoad="1"/>
</workbook>
</file>

<file path=xl/sharedStrings.xml><?xml version="1.0" encoding="utf-8"?>
<sst xmlns="http://schemas.openxmlformats.org/spreadsheetml/2006/main" count="14844" uniqueCount="804">
  <si>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</si>
  <si>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</si>
  <si>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</si>
  <si>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</si>
  <si>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</si>
  <si>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</si>
  <si>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</si>
  <si>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</si>
  <si>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</si>
  <si>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</si>
  <si>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</si>
  <si>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</si>
  <si>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</si>
  <si>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</si>
  <si>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</si>
  <si>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</si>
  <si>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</si>
  <si>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</si>
  <si>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</si>
  <si>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</si>
  <si>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</si>
  <si>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</si>
  <si>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</si>
  <si>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</si>
  <si>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</si>
  <si>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</si>
  <si>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</si>
  <si>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</si>
  <si>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</si>
  <si>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</si>
  <si>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</si>
  <si>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</si>
  <si>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</si>
  <si>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</si>
  <si>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</si>
  <si>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</si>
  <si>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</si>
  <si>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</si>
  <si>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</si>
  <si>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</si>
  <si>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</si>
  <si>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</si>
  <si>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</si>
  <si>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</si>
  <si>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</si>
  <si>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</si>
  <si>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</si>
  <si>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</si>
  <si>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</si>
  <si>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</si>
  <si>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</si>
  <si>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</si>
  <si>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</si>
  <si>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</si>
  <si>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</si>
  <si>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</si>
  <si>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</si>
  <si>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</si>
  <si>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</si>
  <si>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</si>
  <si>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</si>
  <si>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</si>
  <si>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</si>
  <si>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</si>
  <si>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</si>
  <si>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</si>
  <si>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</si>
  <si>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</si>
  <si>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</si>
  <si>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</si>
  <si>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</si>
  <si>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</si>
  <si>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</si>
  <si>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</si>
  <si>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</si>
  <si>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</si>
  <si>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</si>
  <si>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</si>
  <si>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</si>
  <si>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</si>
  <si>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</si>
  <si>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</si>
  <si>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</si>
  <si>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</si>
  <si>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</si>
  <si>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</si>
  <si>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</si>
  <si>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</si>
  <si>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</si>
  <si>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</si>
  <si>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</si>
  <si>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</si>
  <si>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</si>
  <si>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</si>
  <si>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</si>
  <si>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</si>
  <si>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</si>
  <si>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</si>
  <si>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</si>
  <si>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</si>
  <si>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</si>
  <si>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</si>
  <si>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</si>
  <si>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</si>
  <si>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</si>
  <si>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</si>
  <si>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</si>
  <si>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</si>
  <si>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</si>
  <si>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</si>
  <si>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</si>
  <si>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</si>
  <si>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</si>
  <si>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</si>
  <si>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</si>
  <si>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</si>
  <si>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</si>
  <si>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</si>
  <si>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</si>
  <si>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</si>
  <si>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</si>
  <si>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</si>
  <si>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</si>
  <si>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</si>
  <si>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</si>
  <si>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</si>
  <si>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</si>
  <si>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</si>
  <si>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</si>
  <si>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</si>
  <si>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</si>
  <si>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</si>
  <si>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</si>
  <si>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</si>
  <si>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</si>
  <si>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</si>
  <si>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</si>
  <si>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</si>
  <si>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</si>
  <si>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</si>
  <si>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</si>
  <si>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</si>
  <si>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</si>
  <si>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</si>
  <si>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</si>
  <si>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</si>
  <si>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</si>
  <si>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</si>
  <si>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</si>
  <si>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</si>
  <si>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</si>
  <si>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</si>
  <si>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</si>
  <si>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</si>
  <si>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</si>
  <si>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</si>
  <si>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</si>
  <si>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</si>
  <si>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</si>
  <si>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</si>
  <si>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</si>
  <si>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</si>
  <si>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</si>
  <si>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</si>
  <si>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</si>
  <si>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</si>
  <si>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</si>
  <si>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</si>
  <si>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</si>
  <si>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</si>
  <si>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</si>
  <si>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</si>
  <si>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</si>
  <si>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</si>
  <si>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</si>
  <si>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</si>
  <si>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</si>
  <si>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</si>
  <si>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</si>
  <si>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</si>
  <si>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</si>
  <si>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</si>
  <si>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</si>
  <si>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</si>
  <si>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</si>
  <si>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</si>
  <si>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</si>
  <si>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</si>
  <si>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</si>
  <si>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</si>
  <si>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</si>
  <si>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</si>
  <si>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</si>
  <si>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</si>
  <si>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</si>
  <si>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</si>
  <si>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</si>
  <si>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</si>
  <si>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</si>
  <si>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</si>
  <si>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</si>
  <si>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</si>
  <si>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</si>
  <si>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</si>
  <si>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</si>
  <si>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</si>
  <si>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</si>
  <si>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</si>
  <si>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</si>
  <si>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</si>
  <si>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</si>
  <si>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</si>
  <si>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</si>
  <si>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</si>
  <si>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</si>
  <si>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</si>
  <si>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</si>
  <si>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</si>
  <si>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</si>
  <si>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</si>
  <si>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</si>
  <si>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</si>
  <si>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</si>
  <si>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</si>
  <si>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</si>
  <si>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</si>
  <si>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</si>
  <si>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</si>
  <si>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</si>
  <si>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</si>
  <si>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</si>
  <si>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</si>
  <si>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</si>
  <si>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</si>
  <si>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</si>
  <si>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</si>
  <si>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</si>
  <si>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</si>
  <si>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</si>
  <si>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</si>
  <si>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</si>
  <si>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</si>
  <si>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</si>
  <si>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</si>
  <si>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</si>
  <si>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</si>
  <si>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</si>
  <si>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</si>
  <si>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</si>
  <si>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</si>
  <si>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</si>
  <si>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</si>
  <si>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</si>
  <si>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</si>
  <si>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</si>
  <si>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</si>
  <si>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</si>
  <si>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</si>
  <si>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</si>
  <si>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</si>
  <si>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</si>
  <si>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</si>
  <si>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</si>
  <si>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</si>
  <si>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</si>
  <si>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</si>
  <si>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</si>
  <si>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</si>
  <si>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</si>
  <si>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</si>
  <si>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</si>
  <si>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</si>
  <si>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</si>
  <si>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</si>
  <si>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</si>
  <si>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</si>
  <si>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</si>
  <si>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</si>
  <si>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</si>
  <si>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</si>
  <si>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</si>
  <si>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</si>
  <si>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</si>
  <si>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</si>
  <si>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</si>
  <si>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</si>
  <si>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</si>
  <si>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</si>
  <si>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</si>
  <si>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</si>
  <si>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</si>
  <si>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</si>
  <si>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</si>
  <si>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</si>
  <si>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</si>
  <si>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</si>
  <si>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</si>
  <si>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</si>
  <si>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</si>
  <si>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</si>
  <si>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</si>
  <si>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</si>
  <si>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</si>
  <si>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</si>
  <si>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</si>
  <si>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</si>
  <si>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</si>
  <si>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</si>
  <si>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</si>
  <si>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</si>
  <si>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</si>
  <si>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</si>
  <si>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</si>
  <si>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</si>
  <si>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</si>
  <si>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</si>
  <si>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</si>
  <si>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</si>
  <si>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</si>
  <si>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</si>
  <si>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</si>
  <si>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</si>
  <si>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</si>
  <si>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</si>
  <si>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</si>
  <si>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</si>
  <si>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</si>
  <si>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</si>
  <si>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</si>
  <si>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</si>
  <si>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</si>
  <si>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</si>
  <si>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</si>
  <si>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</si>
  <si>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</si>
  <si>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</si>
  <si>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</si>
  <si>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</si>
  <si>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</si>
  <si>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</si>
  <si>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</si>
  <si>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</si>
  <si>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</si>
  <si>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</si>
  <si>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</si>
  <si>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</si>
  <si>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</si>
  <si>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</si>
  <si>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</si>
  <si>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</si>
  <si>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</si>
  <si>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</si>
  <si>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</si>
  <si>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</si>
  <si>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</si>
  <si>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</si>
  <si>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</si>
  <si>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</si>
  <si>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</si>
  <si>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</si>
  <si>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</si>
  <si>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</si>
  <si>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</si>
  <si>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</si>
  <si>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</si>
  <si>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</si>
  <si>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</si>
  <si>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</si>
  <si>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</si>
  <si>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</si>
  <si>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</si>
  <si>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</si>
  <si>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</si>
  <si>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</si>
  <si>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</si>
  <si>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</si>
  <si>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</si>
  <si>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</si>
  <si>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</si>
  <si>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</si>
  <si>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</si>
  <si>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</si>
  <si>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</si>
  <si>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</si>
  <si>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</si>
  <si>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</si>
  <si>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</si>
  <si>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</si>
  <si>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</si>
  <si>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</si>
  <si>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</si>
  <si>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</si>
  <si>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</si>
  <si>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</si>
  <si>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</si>
  <si>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</si>
  <si>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</si>
  <si>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</si>
  <si>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</si>
  <si>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</si>
  <si>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</si>
  <si>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</si>
  <si>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</si>
  <si>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</si>
  <si>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</si>
  <si>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</si>
  <si>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</si>
  <si>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</si>
  <si>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</si>
  <si>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</si>
  <si>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</si>
  <si>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</si>
  <si>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</si>
  <si>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</si>
  <si>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</si>
  <si>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</si>
  <si>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</si>
  <si>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</si>
  <si>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</si>
  <si>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</si>
  <si>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</si>
  <si>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</si>
  <si>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</si>
  <si>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</si>
  <si>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</si>
  <si>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</si>
  <si>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</si>
  <si>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</si>
  <si>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</si>
  <si>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</si>
  <si>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</si>
  <si>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</si>
  <si>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</si>
  <si>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</si>
  <si>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</si>
  <si>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</si>
  <si>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</si>
  <si>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</si>
  <si>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</si>
  <si>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</si>
  <si>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</si>
  <si>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</si>
  <si>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</si>
  <si>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</si>
  <si>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</si>
  <si>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</si>
  <si>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</si>
  <si>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</si>
  <si>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</si>
  <si>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</si>
  <si>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</si>
  <si>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</si>
  <si>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</si>
  <si>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</si>
  <si>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</si>
  <si>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</si>
  <si>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</si>
  <si>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</si>
  <si>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</si>
  <si>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</si>
  <si>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</si>
  <si>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</si>
  <si>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</si>
  <si>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</si>
  <si>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</si>
  <si>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</si>
  <si>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</si>
  <si>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</si>
  <si>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</si>
  <si>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</si>
  <si>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</si>
  <si>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</si>
  <si>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</si>
  <si>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</si>
  <si>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</si>
  <si>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</si>
  <si>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</si>
  <si>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</si>
  <si>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</si>
  <si>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</si>
  <si>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</si>
  <si>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</si>
  <si>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</si>
  <si>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</si>
  <si>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</si>
  <si>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</si>
  <si>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</si>
  <si>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</si>
  <si>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</si>
  <si>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</si>
  <si>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</si>
  <si>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</si>
  <si>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</si>
  <si>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</si>
  <si>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</si>
  <si>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</si>
  <si>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</si>
  <si>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</si>
  <si>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</si>
  <si>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</si>
  <si>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</si>
  <si>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</si>
  <si>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</si>
  <si>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</si>
  <si>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</si>
  <si>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</si>
  <si>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</si>
  <si>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</si>
  <si>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</si>
  <si>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</si>
  <si>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</si>
  <si>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</si>
  <si>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</si>
  <si>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</si>
  <si>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</si>
  <si>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</si>
  <si>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</si>
  <si>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</si>
  <si>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</si>
  <si>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</si>
  <si>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</si>
  <si>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</si>
  <si>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</si>
  <si>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</si>
  <si>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</si>
  <si>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</si>
  <si>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</si>
  <si>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</si>
  <si>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</si>
  <si>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</si>
  <si>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</si>
  <si>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</si>
  <si>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</si>
  <si>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</si>
  <si>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</si>
  <si>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</si>
  <si>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</si>
  <si>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</si>
  <si>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</si>
  <si>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</si>
  <si>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</si>
  <si>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</si>
  <si>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</si>
  <si>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</si>
  <si>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</si>
  <si>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</si>
  <si>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</si>
  <si>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</si>
  <si>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</si>
  <si>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</si>
  <si>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</si>
  <si>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</si>
  <si>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</si>
  <si>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</si>
  <si>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</si>
  <si>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</si>
  <si>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</si>
  <si>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</si>
  <si>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</si>
  <si>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</si>
  <si>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</si>
  <si>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</si>
  <si>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</si>
  <si>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</si>
  <si>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</si>
  <si>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</si>
  <si>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</si>
  <si>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</si>
  <si>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</si>
  <si>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</si>
  <si>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</si>
  <si>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</si>
  <si>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</si>
  <si>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</si>
  <si>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</si>
  <si>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</si>
  <si>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</si>
  <si>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</si>
  <si>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</si>
  <si>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</si>
  <si>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</si>
  <si>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</si>
  <si>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</si>
  <si>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</si>
  <si>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</si>
  <si>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</si>
  <si>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</si>
  <si>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</si>
  <si>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</si>
  <si>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</si>
  <si>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</si>
  <si>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</si>
  <si>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</si>
  <si>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</si>
  <si>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</si>
  <si>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</si>
  <si>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</si>
  <si>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</si>
  <si>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</si>
  <si>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</si>
  <si>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</si>
  <si>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</si>
  <si>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</si>
  <si>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</si>
  <si>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</si>
  <si>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</si>
  <si>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</si>
  <si>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</si>
  <si>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</si>
  <si>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</si>
  <si>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</si>
  <si>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</si>
  <si>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</si>
  <si>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</si>
  <si>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</si>
  <si>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</si>
  <si>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</si>
  <si>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</si>
  <si>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</si>
  <si>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</si>
  <si>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</si>
  <si>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</si>
  <si>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</si>
  <si>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</si>
  <si>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</si>
  <si>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</si>
  <si>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</si>
  <si>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</si>
  <si>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</si>
  <si>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</si>
  <si>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</si>
  <si>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</si>
  <si>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</si>
  <si>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</si>
  <si>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</si>
  <si>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</si>
  <si>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</si>
  <si>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</si>
  <si>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</si>
  <si>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</si>
  <si>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</si>
  <si>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</si>
  <si>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</si>
  <si>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</si>
  <si>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</si>
  <si>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</si>
  <si>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</si>
  <si>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</si>
  <si>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</si>
  <si>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</si>
  <si>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</si>
  <si>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</si>
  <si>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</si>
  <si>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</si>
  <si>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</si>
  <si>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</si>
  <si>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</si>
  <si>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</si>
  <si>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</si>
  <si>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</si>
  <si>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</si>
  <si>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</si>
  <si>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</si>
  <si>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</si>
  <si>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</si>
  <si>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</si>
  <si>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</si>
  <si>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</si>
  <si>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</si>
  <si>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</si>
  <si>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</si>
  <si>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</si>
  <si>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</si>
  <si>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</si>
  <si>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</si>
  <si>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</si>
  <si>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</si>
  <si>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</si>
  <si>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</si>
  <si>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ВСЕГО РАСХОДОВ</t>
  </si>
  <si>
    <t>0103</t>
  </si>
  <si>
    <t>Мероприятия в области строительства, архитектуры и градостроительства</t>
  </si>
  <si>
    <t>Уличное освещение</t>
  </si>
  <si>
    <t>Другие вопросы в области национальной  экономики</t>
  </si>
  <si>
    <t>Проведение мероприятий для детей и молодежи</t>
  </si>
  <si>
    <t>Мероприятия по землеустройству и землепользованию</t>
  </si>
  <si>
    <t>450 00 00</t>
  </si>
  <si>
    <t>Депутаты представительного органа муниципального образования</t>
  </si>
  <si>
    <t>002 12 00</t>
  </si>
  <si>
    <t>500</t>
  </si>
  <si>
    <t>002 04 00</t>
  </si>
  <si>
    <t>Выполнение функций органами местного самоуправления</t>
  </si>
  <si>
    <t>Глава местной администрации</t>
  </si>
  <si>
    <t>002 08 00</t>
  </si>
  <si>
    <t>Резервные фонды местных администраций</t>
  </si>
  <si>
    <t>0112</t>
  </si>
  <si>
    <t>070 05 00</t>
  </si>
  <si>
    <t>090 02 00</t>
  </si>
  <si>
    <t>0203</t>
  </si>
  <si>
    <t>001 36 00</t>
  </si>
  <si>
    <t>Топливно-энергетический комплекс</t>
  </si>
  <si>
    <t>Субсидии юридическим лицам</t>
  </si>
  <si>
    <t>248 01 00</t>
  </si>
  <si>
    <t>0412</t>
  </si>
  <si>
    <t>338 00 00</t>
  </si>
  <si>
    <t xml:space="preserve">0412 </t>
  </si>
  <si>
    <t xml:space="preserve">338 00 00 </t>
  </si>
  <si>
    <t>340 03 00</t>
  </si>
  <si>
    <t>Жилищное хозяйство</t>
  </si>
  <si>
    <t>0501</t>
  </si>
  <si>
    <t>Поддержка жилищного хозяйства</t>
  </si>
  <si>
    <t>350 00 00</t>
  </si>
  <si>
    <t>Компенсация выпадающих доходов организациям,предоставляющим населению жилищные услуги по тарифам,не обеспечивающим возмещение издержек</t>
  </si>
  <si>
    <t>350 01 00</t>
  </si>
  <si>
    <t>Капитальный ремонт муниципального жилищного фонда</t>
  </si>
  <si>
    <t>350 02 00</t>
  </si>
  <si>
    <t>Мероприятия в области коммунального хозяйства</t>
  </si>
  <si>
    <t>351 05 00</t>
  </si>
  <si>
    <t xml:space="preserve">351 05 00 </t>
  </si>
  <si>
    <t>Благоустройство</t>
  </si>
  <si>
    <t>0503</t>
  </si>
  <si>
    <t>600 00 00</t>
  </si>
  <si>
    <t>600 01 00</t>
  </si>
  <si>
    <t>Прочие мероприятия по благоустройству</t>
  </si>
  <si>
    <t>600 05 00</t>
  </si>
  <si>
    <t>431 01 00</t>
  </si>
  <si>
    <t>Мероприятия в сфере культуры,кинематографии и средств массовой информации</t>
  </si>
  <si>
    <t>Физическая культура и спорт</t>
  </si>
  <si>
    <t>1006</t>
  </si>
  <si>
    <t>Целевые программы муниципальных образований</t>
  </si>
  <si>
    <t>795 10 00</t>
  </si>
  <si>
    <t>521 06 00</t>
  </si>
  <si>
    <t>440 99 00</t>
  </si>
  <si>
    <t>Выполнение функций бюджетными учреждениями</t>
  </si>
  <si>
    <t>442 99 00</t>
  </si>
  <si>
    <t>Комплектование книжных фондов библиотек муниципальных образований</t>
  </si>
  <si>
    <t>450 06 00</t>
  </si>
  <si>
    <t>Общеэкономические вопросы</t>
  </si>
  <si>
    <t>0401</t>
  </si>
  <si>
    <t>510 03 00</t>
  </si>
  <si>
    <t>Мероприятия в области жилищного хозяйства</t>
  </si>
  <si>
    <t>350 03 00</t>
  </si>
  <si>
    <t>795 16 00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</si>
  <si>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</si>
  <si>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795 00 00</t>
  </si>
  <si>
    <t>1001</t>
  </si>
  <si>
    <t>Доплаты к пенсиям муниципальных служащих</t>
  </si>
  <si>
    <t xml:space="preserve">1001 </t>
  </si>
  <si>
    <t>491 01 00</t>
  </si>
  <si>
    <t>Социальные выплаты</t>
  </si>
  <si>
    <t xml:space="preserve"> %  исполнения</t>
  </si>
  <si>
    <t>0410</t>
  </si>
  <si>
    <t>Реализация дополнительных мероприятий, направленных на снижение напряженности на рынке труда субъектов РФ</t>
  </si>
  <si>
    <t>МЦП "Развитие информационной системы на территории МО НСП"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</si>
  <si>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</si>
  <si>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</si>
  <si>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Функционирование Правительства РФ, высших исполнительных органов государственной власти субъектов РФ и органов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</si>
  <si>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</si>
  <si>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МЦП "Обеспечение безопасности дорожного движения на территории НСП"</t>
  </si>
  <si>
    <t xml:space="preserve">МЦП "Семья" </t>
  </si>
  <si>
    <t>Новосветского сельского поселения Гатчинского муниципального района</t>
  </si>
  <si>
    <t>Раздел подраздел</t>
  </si>
  <si>
    <t>1100</t>
  </si>
  <si>
    <t>МЦП "Энергосбережение и повышение энергетической эффективности муниципальных объектов МО "Новосветское сельское поселение" на 2010-2016 годы</t>
  </si>
  <si>
    <t>МЦП "Основные мероприятия в области гражданской обороны, предупреждения и ликвидации чрезвычайных ситуаций, обеспечение безопасности людей на водных объектах"</t>
  </si>
  <si>
    <t>МЦП "Пожарная безопасность на территории НСП"</t>
  </si>
  <si>
    <t>795 19 00</t>
  </si>
  <si>
    <t>МЦП "Дорожное хозяйство НСП"</t>
  </si>
  <si>
    <t>795 28 20</t>
  </si>
  <si>
    <t>МЦП "Обеспечение чистоты и порядка на территории МО "Новосветское сельское поселение"</t>
  </si>
  <si>
    <t>795 54 00</t>
  </si>
  <si>
    <t>795 28 30</t>
  </si>
  <si>
    <t>795 15 00</t>
  </si>
  <si>
    <t>МЦП "Озеленение территории МО "Новосветское сельское поселение"</t>
  </si>
  <si>
    <t>Массовый спорт</t>
  </si>
  <si>
    <t>1102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</si>
  <si>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МР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</si>
  <si>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</si>
  <si>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</si>
  <si>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</si>
  <si>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характера,гражданская оборона</t>
  </si>
  <si>
    <t>795 30 00</t>
  </si>
  <si>
    <t>795 29 00</t>
  </si>
  <si>
    <t>795 03 00</t>
  </si>
  <si>
    <t>795 17 00</t>
  </si>
  <si>
    <t>795 25 00</t>
  </si>
  <si>
    <t>Исполнение ведомственной структуры расходов бюджета</t>
  </si>
  <si>
    <t>Администрация Новосветского сельского поселения</t>
  </si>
  <si>
    <t>Бюджет на 2012 год (тыс.руб.)</t>
  </si>
  <si>
    <t>Исполнение за 3 месяца 2012 года  (тыс.руб.)</t>
  </si>
  <si>
    <t>МЦП"Развитие и муниципальная поддержка субъектов малого и среднего предпринимательства на территории МО Новосветского СП"</t>
  </si>
  <si>
    <t>МЦП"Развитие потребительской кооперации на территории МО Новосветского СП"</t>
  </si>
  <si>
    <t>МЦП "Благоустройство территории МО НСП"</t>
  </si>
  <si>
    <t>795 28 50</t>
  </si>
  <si>
    <t>МЦП "Муниципальная поддержка в сфере культуры на территории НСП "</t>
  </si>
  <si>
    <t>795 51 00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</si>
  <si>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</si>
  <si>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МБУК "НКДЦ "Лидер"</t>
  </si>
  <si>
    <t xml:space="preserve">МЦП "Основные направления развития физической культуры и спорта в МО НСП" </t>
  </si>
  <si>
    <t>Выполнение других обязательств государства</t>
  </si>
  <si>
    <t>092 03 00</t>
  </si>
  <si>
    <t xml:space="preserve"> целевым статьям и видам расходов бюджетной классификации расходов</t>
  </si>
  <si>
    <t>за 3 месяца 2012 года по разделам, подразделам,</t>
  </si>
  <si>
    <r>
      <t xml:space="preserve">ПРИЛОЖЕНИЕ № 4   </t>
    </r>
    <r>
      <rPr>
        <sz val="14"/>
        <rFont val="Times New Roman"/>
        <family val="1"/>
      </rPr>
      <t xml:space="preserve">                                                                  
к Решению Совета депутатов
МО Новосветского сельского поселения
Гатчинского муниципального района
от 17 мая 2012 года № 21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</si>
</sst>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49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2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164" fontId="7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justify" vertical="top" wrapText="1"/>
    </xf>
    <xf numFmtId="49" fontId="4" fillId="0" borderId="12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5" fillId="0" borderId="14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4" fontId="5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top"/>
    </xf>
    <xf numFmtId="2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2" fontId="5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 vertical="top"/>
    </xf>
    <xf numFmtId="164" fontId="5" fillId="0" borderId="10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vertical="top"/>
    </xf>
    <xf numFmtId="2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/>
    </xf>
    <xf numFmtId="49" fontId="8" fillId="0" borderId="13" xfId="0" applyNumberFormat="1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164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7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9" fontId="19" fillId="34" borderId="10" xfId="0" applyNumberFormat="1" applyFont="1" applyFill="1" applyBorder="1" applyAlignment="1">
      <alignment horizontal="center" vertical="center" wrapText="1"/>
    </xf>
    <xf numFmtId="4" fontId="19" fillId="34" borderId="10" xfId="0" applyNumberFormat="1" applyFont="1" applyFill="1" applyBorder="1" applyAlignment="1">
      <alignment horizontal="right" vertical="center"/>
    </xf>
    <xf numFmtId="49" fontId="19" fillId="34" borderId="10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justify" vertical="center" wrapText="1"/>
    </xf>
    <xf numFmtId="0" fontId="17" fillId="35" borderId="0" xfId="0" applyFont="1" applyFill="1" applyAlignment="1">
      <alignment/>
    </xf>
    <xf numFmtId="49" fontId="19" fillId="34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33" borderId="14" xfId="0" applyNumberFormat="1" applyFont="1" applyFill="1" applyBorder="1" applyAlignment="1">
      <alignment horizontal="justify" vertical="center" wrapText="1"/>
    </xf>
    <xf numFmtId="49" fontId="19" fillId="34" borderId="14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49" fontId="21" fillId="0" borderId="10" xfId="0" applyNumberFormat="1" applyFont="1" applyFill="1" applyBorder="1" applyAlignment="1">
      <alignment horizontal="justify" vertical="center" wrapText="1"/>
    </xf>
    <xf numFmtId="49" fontId="21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right" vertical="center"/>
    </xf>
    <xf numFmtId="164" fontId="4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19" fillId="34" borderId="10" xfId="0" applyNumberFormat="1" applyFont="1" applyFill="1" applyBorder="1" applyAlignment="1">
      <alignment horizontal="right" vertical="center"/>
    </xf>
    <xf numFmtId="164" fontId="2" fillId="34" borderId="10" xfId="0" applyNumberFormat="1" applyFont="1" applyFill="1" applyBorder="1" applyAlignment="1">
      <alignment horizontal="right" vertical="center"/>
    </xf>
    <xf numFmtId="49" fontId="22" fillId="36" borderId="10" xfId="0" applyNumberFormat="1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justify" vertical="center"/>
    </xf>
    <xf numFmtId="0" fontId="2" fillId="36" borderId="10" xfId="0" applyFont="1" applyFill="1" applyBorder="1" applyAlignment="1">
      <alignment vertical="top"/>
    </xf>
    <xf numFmtId="4" fontId="12" fillId="36" borderId="10" xfId="0" applyNumberFormat="1" applyFont="1" applyFill="1" applyBorder="1" applyAlignment="1">
      <alignment horizontal="right" vertical="center"/>
    </xf>
    <xf numFmtId="49" fontId="22" fillId="36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4" fontId="22" fillId="36" borderId="10" xfId="0" applyNumberFormat="1" applyFont="1" applyFill="1" applyBorder="1" applyAlignment="1">
      <alignment horizontal="right" vertical="center" wrapText="1"/>
    </xf>
    <xf numFmtId="164" fontId="22" fillId="36" borderId="10" xfId="0" applyNumberFormat="1" applyFont="1" applyFill="1" applyBorder="1" applyAlignment="1">
      <alignment horizontal="right" vertical="center"/>
    </xf>
    <xf numFmtId="49" fontId="22" fillId="36" borderId="14" xfId="0" applyNumberFormat="1" applyFont="1" applyFill="1" applyBorder="1" applyAlignment="1">
      <alignment horizontal="justify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4" fontId="22" fillId="36" borderId="10" xfId="0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Alignment="1">
      <alignment horizontal="right" vertical="top"/>
    </xf>
    <xf numFmtId="49" fontId="14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right" vertical="top" wrapText="1"/>
    </xf>
    <xf numFmtId="49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3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right" vertical="top" wrapText="1"/>
    </xf>
    <xf numFmtId="49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left" vertical="top"/>
    </xf>
    <xf numFmtId="49" fontId="4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16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49" fontId="12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34" t="s">
        <v>606</v>
      </c>
      <c r="D1" s="234"/>
      <c r="E1" s="234"/>
    </row>
    <row r="2" spans="3:5" ht="14.25" customHeight="1">
      <c r="C2" s="235" t="s">
        <v>607</v>
      </c>
      <c r="D2" s="235"/>
      <c r="E2" s="235"/>
    </row>
    <row r="3" spans="3:5" ht="12.75" customHeight="1">
      <c r="C3" s="234" t="s">
        <v>608</v>
      </c>
      <c r="D3" s="234"/>
      <c r="E3" s="234"/>
    </row>
    <row r="4" spans="3:5" ht="13.5" customHeight="1">
      <c r="C4" s="234" t="s">
        <v>609</v>
      </c>
      <c r="D4" s="234"/>
      <c r="E4" s="234"/>
    </row>
    <row r="5" spans="1:6" ht="17.25" customHeight="1">
      <c r="A5" s="222" t="s">
        <v>243</v>
      </c>
      <c r="B5" s="223"/>
      <c r="C5" s="223"/>
      <c r="D5" s="223"/>
      <c r="E5" s="223"/>
      <c r="F5" s="223"/>
    </row>
    <row r="6" spans="1:6" ht="17.25" customHeight="1">
      <c r="A6" s="222" t="s">
        <v>0</v>
      </c>
      <c r="B6" s="223"/>
      <c r="C6" s="223"/>
      <c r="D6" s="223"/>
      <c r="E6" s="223"/>
      <c r="F6" s="22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28"/>
      <c r="B430" s="33" t="s">
        <v>278</v>
      </c>
      <c r="C430" s="224" t="s">
        <v>274</v>
      </c>
      <c r="D430" s="224" t="s">
        <v>277</v>
      </c>
      <c r="E430" s="224" t="s">
        <v>279</v>
      </c>
      <c r="F430" s="226">
        <v>3960</v>
      </c>
      <c r="G430" s="25"/>
      <c r="H430" s="25"/>
      <c r="I430" s="25"/>
      <c r="J430" s="25"/>
    </row>
    <row r="431" spans="1:10" s="26" customFormat="1" ht="15.75">
      <c r="A431" s="229"/>
      <c r="B431" s="34" t="s">
        <v>280</v>
      </c>
      <c r="C431" s="225"/>
      <c r="D431" s="225"/>
      <c r="E431" s="225"/>
      <c r="F431" s="227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2"/>
      <c r="B979" s="236" t="s">
        <v>28</v>
      </c>
      <c r="C979" s="232" t="s">
        <v>29</v>
      </c>
      <c r="D979" s="232" t="s">
        <v>246</v>
      </c>
      <c r="E979" s="232" t="s">
        <v>12</v>
      </c>
      <c r="F979" s="233">
        <v>350</v>
      </c>
    </row>
    <row r="980" spans="1:6" ht="9.75" customHeight="1">
      <c r="A980" s="232"/>
      <c r="B980" s="236"/>
      <c r="C980" s="232"/>
      <c r="D980" s="232"/>
      <c r="E980" s="232"/>
      <c r="F980" s="233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2"/>
      <c r="B983" s="237" t="s">
        <v>428</v>
      </c>
      <c r="C983" s="231" t="s">
        <v>459</v>
      </c>
      <c r="D983" s="231" t="s">
        <v>427</v>
      </c>
      <c r="E983" s="231">
        <v>453</v>
      </c>
      <c r="F983" s="230">
        <v>350</v>
      </c>
    </row>
    <row r="984" spans="1:6" ht="15.75">
      <c r="A984" s="232"/>
      <c r="B984" s="237"/>
      <c r="C984" s="231"/>
      <c r="D984" s="231"/>
      <c r="E984" s="231"/>
      <c r="F984" s="230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A979:A980"/>
    <mergeCell ref="B979:B980"/>
    <mergeCell ref="D979:D980"/>
    <mergeCell ref="E983:E984"/>
    <mergeCell ref="E979:E980"/>
    <mergeCell ref="A983:A984"/>
    <mergeCell ref="B983:B984"/>
    <mergeCell ref="F983:F984"/>
    <mergeCell ref="C983:C984"/>
    <mergeCell ref="D983:D984"/>
    <mergeCell ref="C979:C980"/>
    <mergeCell ref="F979:F980"/>
    <mergeCell ref="C1:E1"/>
    <mergeCell ref="C3:E3"/>
    <mergeCell ref="C4:E4"/>
    <mergeCell ref="C2:E2"/>
    <mergeCell ref="A5:F5"/>
    <mergeCell ref="A6:F6"/>
    <mergeCell ref="C430:C431"/>
    <mergeCell ref="D430:D431"/>
    <mergeCell ref="E430:E431"/>
    <mergeCell ref="F430:F431"/>
    <mergeCell ref="A430:A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4" t="s">
        <v>606</v>
      </c>
      <c r="D1" s="234"/>
      <c r="E1" s="234"/>
    </row>
    <row r="2" spans="3:5" ht="15.75">
      <c r="C2" s="235" t="s">
        <v>607</v>
      </c>
      <c r="D2" s="235"/>
      <c r="E2" s="235"/>
    </row>
    <row r="3" spans="3:5" ht="15.75">
      <c r="C3" s="234" t="s">
        <v>608</v>
      </c>
      <c r="D3" s="234"/>
      <c r="E3" s="234"/>
    </row>
    <row r="4" spans="3:5" ht="15.75">
      <c r="C4" s="234"/>
      <c r="D4" s="234"/>
      <c r="E4" s="234"/>
    </row>
    <row r="5" spans="1:6" ht="18.75">
      <c r="A5" s="222" t="s">
        <v>243</v>
      </c>
      <c r="B5" s="223"/>
      <c r="C5" s="223"/>
      <c r="D5" s="223"/>
      <c r="E5" s="223"/>
      <c r="F5" s="223"/>
    </row>
    <row r="6" spans="1:6" ht="18.75">
      <c r="A6" s="222" t="s">
        <v>0</v>
      </c>
      <c r="B6" s="223"/>
      <c r="C6" s="223"/>
      <c r="D6" s="223"/>
      <c r="E6" s="223"/>
      <c r="F6" s="22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28"/>
      <c r="B270" s="33" t="s">
        <v>278</v>
      </c>
      <c r="C270" s="224" t="s">
        <v>274</v>
      </c>
      <c r="D270" s="224" t="s">
        <v>277</v>
      </c>
      <c r="E270" s="224" t="s">
        <v>279</v>
      </c>
      <c r="F270" s="238">
        <v>3960</v>
      </c>
      <c r="G270" s="109">
        <v>3960</v>
      </c>
    </row>
    <row r="271" spans="1:7" ht="15.75">
      <c r="A271" s="229"/>
      <c r="B271" s="34" t="s">
        <v>280</v>
      </c>
      <c r="C271" s="225"/>
      <c r="D271" s="225"/>
      <c r="E271" s="225"/>
      <c r="F271" s="23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C1:E1"/>
    <mergeCell ref="C2:E2"/>
    <mergeCell ref="C3:E3"/>
    <mergeCell ref="C4:E4"/>
    <mergeCell ref="A5:F5"/>
    <mergeCell ref="F270:F271"/>
    <mergeCell ref="A270:A271"/>
    <mergeCell ref="C270:C271"/>
    <mergeCell ref="D270:D271"/>
    <mergeCell ref="E270:E271"/>
    <mergeCell ref="A6:F6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34" t="s">
        <v>606</v>
      </c>
      <c r="D1" s="234"/>
      <c r="E1" s="234"/>
    </row>
    <row r="2" spans="3:5" ht="14.25" customHeight="1">
      <c r="C2" s="235" t="s">
        <v>607</v>
      </c>
      <c r="D2" s="235"/>
      <c r="E2" s="235"/>
    </row>
    <row r="3" spans="3:5" ht="12.75" customHeight="1">
      <c r="C3" s="234" t="s">
        <v>608</v>
      </c>
      <c r="D3" s="234"/>
      <c r="E3" s="234"/>
    </row>
    <row r="4" spans="3:5" ht="13.5" customHeight="1">
      <c r="C4" s="234"/>
      <c r="D4" s="234"/>
      <c r="E4" s="234"/>
    </row>
    <row r="5" spans="1:6" ht="17.25" customHeight="1">
      <c r="A5" s="222" t="s">
        <v>243</v>
      </c>
      <c r="B5" s="223"/>
      <c r="C5" s="223"/>
      <c r="D5" s="223"/>
      <c r="E5" s="223"/>
      <c r="F5" s="223"/>
    </row>
    <row r="6" spans="1:6" ht="17.25" customHeight="1">
      <c r="A6" s="222" t="s">
        <v>0</v>
      </c>
      <c r="B6" s="223"/>
      <c r="C6" s="223"/>
      <c r="D6" s="223"/>
      <c r="E6" s="223"/>
      <c r="F6" s="22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28"/>
      <c r="B270" s="33" t="s">
        <v>278</v>
      </c>
      <c r="C270" s="224" t="s">
        <v>274</v>
      </c>
      <c r="D270" s="224" t="s">
        <v>277</v>
      </c>
      <c r="E270" s="224" t="s">
        <v>279</v>
      </c>
      <c r="F270" s="238">
        <v>3960</v>
      </c>
      <c r="G270" s="240">
        <f t="shared" si="7"/>
        <v>3960</v>
      </c>
      <c r="H270" s="105"/>
      <c r="I270" s="7"/>
      <c r="J270" s="7"/>
    </row>
    <row r="271" spans="1:8" ht="15.75">
      <c r="A271" s="229"/>
      <c r="B271" s="34" t="s">
        <v>280</v>
      </c>
      <c r="C271" s="225"/>
      <c r="D271" s="225"/>
      <c r="E271" s="225"/>
      <c r="F271" s="239"/>
      <c r="G271" s="241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4" t="s">
        <v>606</v>
      </c>
      <c r="D1" s="234"/>
      <c r="E1" s="234"/>
    </row>
    <row r="2" spans="3:5" ht="15.75">
      <c r="C2" s="235" t="s">
        <v>607</v>
      </c>
      <c r="D2" s="235"/>
      <c r="E2" s="235"/>
    </row>
    <row r="3" spans="3:5" ht="15.75">
      <c r="C3" s="234" t="s">
        <v>608</v>
      </c>
      <c r="D3" s="234"/>
      <c r="E3" s="234"/>
    </row>
    <row r="4" spans="3:5" ht="15.75">
      <c r="C4" s="234"/>
      <c r="D4" s="234"/>
      <c r="E4" s="234"/>
    </row>
    <row r="5" spans="1:6" ht="18.75">
      <c r="A5" s="222" t="s">
        <v>243</v>
      </c>
      <c r="B5" s="223"/>
      <c r="C5" s="223"/>
      <c r="D5" s="223"/>
      <c r="E5" s="223"/>
      <c r="F5" s="223"/>
    </row>
    <row r="6" spans="1:6" ht="18.75">
      <c r="A6" s="222" t="s">
        <v>0</v>
      </c>
      <c r="B6" s="223"/>
      <c r="C6" s="223"/>
      <c r="D6" s="223"/>
      <c r="E6" s="223"/>
      <c r="F6" s="22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28"/>
      <c r="B270" s="33" t="s">
        <v>278</v>
      </c>
      <c r="C270" s="224" t="s">
        <v>274</v>
      </c>
      <c r="D270" s="224" t="s">
        <v>277</v>
      </c>
      <c r="E270" s="224" t="s">
        <v>279</v>
      </c>
      <c r="F270" s="238">
        <v>3960</v>
      </c>
      <c r="G270" s="109">
        <v>3960</v>
      </c>
    </row>
    <row r="271" spans="1:7" ht="15.75">
      <c r="A271" s="229"/>
      <c r="B271" s="34" t="s">
        <v>280</v>
      </c>
      <c r="C271" s="225"/>
      <c r="D271" s="225"/>
      <c r="E271" s="225"/>
      <c r="F271" s="23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C1:E1"/>
    <mergeCell ref="C2:E2"/>
    <mergeCell ref="C3:E3"/>
    <mergeCell ref="C4:E4"/>
    <mergeCell ref="A5:F5"/>
    <mergeCell ref="F270:F271"/>
    <mergeCell ref="A270:A271"/>
    <mergeCell ref="C270:C271"/>
    <mergeCell ref="D270:D271"/>
    <mergeCell ref="E270:E271"/>
    <mergeCell ref="A6:F6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34" t="s">
        <v>606</v>
      </c>
      <c r="D1" s="234"/>
      <c r="E1" s="234"/>
    </row>
    <row r="2" spans="3:5" ht="14.25" customHeight="1">
      <c r="C2" s="235" t="s">
        <v>607</v>
      </c>
      <c r="D2" s="235"/>
      <c r="E2" s="235"/>
    </row>
    <row r="3" spans="3:5" ht="12.75" customHeight="1">
      <c r="C3" s="234" t="s">
        <v>608</v>
      </c>
      <c r="D3" s="234"/>
      <c r="E3" s="234"/>
    </row>
    <row r="4" spans="3:5" ht="13.5" customHeight="1">
      <c r="C4" s="234"/>
      <c r="D4" s="234"/>
      <c r="E4" s="234"/>
    </row>
    <row r="5" spans="1:7" ht="17.25" customHeight="1">
      <c r="A5" s="222" t="s">
        <v>243</v>
      </c>
      <c r="B5" s="223"/>
      <c r="C5" s="223"/>
      <c r="D5" s="223"/>
      <c r="E5" s="223"/>
      <c r="F5" s="223"/>
      <c r="G5" s="1"/>
    </row>
    <row r="6" spans="1:7" ht="17.25" customHeight="1">
      <c r="A6" s="222" t="s">
        <v>0</v>
      </c>
      <c r="B6" s="223"/>
      <c r="C6" s="223"/>
      <c r="D6" s="223"/>
      <c r="E6" s="223"/>
      <c r="F6" s="223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28"/>
      <c r="B445" s="33" t="s">
        <v>278</v>
      </c>
      <c r="C445" s="224" t="s">
        <v>274</v>
      </c>
      <c r="D445" s="224" t="s">
        <v>277</v>
      </c>
      <c r="E445" s="224" t="s">
        <v>279</v>
      </c>
      <c r="F445" s="226">
        <v>3960</v>
      </c>
      <c r="G445" s="226">
        <v>3960</v>
      </c>
      <c r="H445" s="150"/>
      <c r="I445" s="25"/>
      <c r="J445" s="25"/>
    </row>
    <row r="446" spans="1:10" s="26" customFormat="1" ht="15.75">
      <c r="A446" s="229"/>
      <c r="B446" s="34" t="s">
        <v>280</v>
      </c>
      <c r="C446" s="225"/>
      <c r="D446" s="225"/>
      <c r="E446" s="225"/>
      <c r="F446" s="227"/>
      <c r="G446" s="227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2"/>
      <c r="B998" s="236" t="s">
        <v>28</v>
      </c>
      <c r="C998" s="232" t="s">
        <v>29</v>
      </c>
      <c r="D998" s="232" t="s">
        <v>246</v>
      </c>
      <c r="E998" s="232" t="s">
        <v>12</v>
      </c>
      <c r="F998" s="233">
        <v>350</v>
      </c>
      <c r="G998" s="233">
        <v>350</v>
      </c>
    </row>
    <row r="999" spans="1:7" ht="9.75" customHeight="1">
      <c r="A999" s="232"/>
      <c r="B999" s="236"/>
      <c r="C999" s="232"/>
      <c r="D999" s="232"/>
      <c r="E999" s="232"/>
      <c r="F999" s="233"/>
      <c r="G999" s="233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2"/>
      <c r="B1002" s="237" t="s">
        <v>428</v>
      </c>
      <c r="C1002" s="231" t="s">
        <v>459</v>
      </c>
      <c r="D1002" s="231" t="s">
        <v>427</v>
      </c>
      <c r="E1002" s="231">
        <v>453</v>
      </c>
      <c r="F1002" s="230">
        <v>350</v>
      </c>
      <c r="G1002" s="230">
        <v>350</v>
      </c>
    </row>
    <row r="1003" spans="1:7" ht="15.75">
      <c r="A1003" s="232"/>
      <c r="B1003" s="237"/>
      <c r="C1003" s="231"/>
      <c r="D1003" s="231"/>
      <c r="E1003" s="231"/>
      <c r="F1003" s="230"/>
      <c r="G1003" s="230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C1:E1"/>
    <mergeCell ref="C2:E2"/>
    <mergeCell ref="C3:E3"/>
    <mergeCell ref="C4:E4"/>
    <mergeCell ref="B1002:B1003"/>
    <mergeCell ref="C1002:C1003"/>
    <mergeCell ref="D1002:D1003"/>
    <mergeCell ref="A5:F5"/>
    <mergeCell ref="A6:F6"/>
    <mergeCell ref="G1002:G1003"/>
    <mergeCell ref="F998:F999"/>
    <mergeCell ref="E1002:E1003"/>
    <mergeCell ref="F1002:F1003"/>
    <mergeCell ref="A445:A446"/>
    <mergeCell ref="C445:C446"/>
    <mergeCell ref="D445:D446"/>
    <mergeCell ref="E445:E446"/>
    <mergeCell ref="G445:G446"/>
    <mergeCell ref="G998:G999"/>
    <mergeCell ref="F445:F446"/>
    <mergeCell ref="A1002:A1003"/>
    <mergeCell ref="B998:B999"/>
    <mergeCell ref="C998:C999"/>
    <mergeCell ref="D998:D999"/>
    <mergeCell ref="E998:E999"/>
    <mergeCell ref="A998:A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55"/>
  <sheetViews>
    <sheetView tabSelected="1" zoomScale="75" zoomScaleNormal="75" workbookViewId="0" topLeftCell="A1">
      <selection activeCell="I9" sqref="I9"/>
    </sheetView>
  </sheetViews>
  <sheetFormatPr defaultColWidth="8.8515625" defaultRowHeight="12.75"/>
  <cols>
    <col min="1" max="1" width="42.7109375" style="117" customWidth="1"/>
    <col min="2" max="2" width="8.57421875" style="117" customWidth="1"/>
    <col min="3" max="3" width="10.8515625" style="117" customWidth="1"/>
    <col min="4" max="4" width="6.8515625" style="117" customWidth="1"/>
    <col min="5" max="5" width="12.8515625" style="117" customWidth="1"/>
    <col min="6" max="6" width="13.140625" style="159" customWidth="1"/>
    <col min="7" max="7" width="9.140625" style="153" customWidth="1"/>
    <col min="8" max="12" width="8.8515625" style="153" customWidth="1"/>
    <col min="13" max="13" width="9.421875" style="153" bestFit="1" customWidth="1"/>
    <col min="14" max="16384" width="8.8515625" style="153" customWidth="1"/>
  </cols>
  <sheetData>
    <row r="1" spans="2:15" ht="15.75">
      <c r="B1" s="219"/>
      <c r="C1" s="219"/>
      <c r="D1" s="219"/>
      <c r="E1" s="219"/>
      <c r="F1" s="219"/>
      <c r="G1" s="219"/>
      <c r="H1" s="152"/>
      <c r="I1" s="152"/>
      <c r="J1" s="152"/>
      <c r="K1" s="152"/>
      <c r="L1" s="152"/>
      <c r="M1" s="152"/>
      <c r="N1" s="152"/>
      <c r="O1" s="152"/>
    </row>
    <row r="2" spans="2:15" ht="16.5" customHeight="1">
      <c r="B2" s="221"/>
      <c r="C2" s="242" t="s">
        <v>803</v>
      </c>
      <c r="D2" s="243"/>
      <c r="E2" s="243"/>
      <c r="F2" s="243"/>
      <c r="G2" s="243"/>
      <c r="H2" s="152"/>
      <c r="I2" s="152"/>
      <c r="J2" s="152"/>
      <c r="K2" s="152"/>
      <c r="L2" s="152"/>
      <c r="M2" s="152"/>
      <c r="N2" s="152"/>
      <c r="O2" s="152"/>
    </row>
    <row r="3" spans="2:15" ht="39" customHeight="1">
      <c r="B3" s="221"/>
      <c r="C3" s="243"/>
      <c r="D3" s="243"/>
      <c r="E3" s="243"/>
      <c r="F3" s="243"/>
      <c r="G3" s="243"/>
      <c r="H3" s="152"/>
      <c r="I3" s="152"/>
      <c r="J3" s="152"/>
      <c r="K3" s="152"/>
      <c r="L3" s="152"/>
      <c r="M3" s="152"/>
      <c r="N3" s="152"/>
      <c r="O3" s="152"/>
    </row>
    <row r="4" spans="2:15" ht="15" customHeight="1" hidden="1">
      <c r="B4" s="220"/>
      <c r="C4" s="243"/>
      <c r="D4" s="243"/>
      <c r="E4" s="243"/>
      <c r="F4" s="243"/>
      <c r="G4" s="243"/>
      <c r="H4" s="154"/>
      <c r="I4" s="154"/>
      <c r="J4" s="154"/>
      <c r="K4" s="154"/>
      <c r="L4" s="154"/>
      <c r="M4" s="154"/>
      <c r="N4" s="154"/>
      <c r="O4" s="154"/>
    </row>
    <row r="5" spans="3:7" ht="37.5" customHeight="1">
      <c r="C5" s="243"/>
      <c r="D5" s="243"/>
      <c r="E5" s="243"/>
      <c r="F5" s="243"/>
      <c r="G5" s="243"/>
    </row>
    <row r="7" spans="1:7" ht="18" customHeight="1">
      <c r="A7" s="245" t="s">
        <v>786</v>
      </c>
      <c r="B7" s="245"/>
      <c r="C7" s="245"/>
      <c r="D7" s="245"/>
      <c r="E7" s="245"/>
      <c r="F7" s="245"/>
      <c r="G7" s="245"/>
    </row>
    <row r="8" spans="1:7" ht="18.75">
      <c r="A8" s="246" t="s">
        <v>760</v>
      </c>
      <c r="B8" s="246"/>
      <c r="C8" s="246"/>
      <c r="D8" s="246"/>
      <c r="E8" s="246"/>
      <c r="F8" s="246"/>
      <c r="G8" s="246"/>
    </row>
    <row r="9" spans="1:7" ht="18.75">
      <c r="A9" s="246" t="s">
        <v>802</v>
      </c>
      <c r="B9" s="246"/>
      <c r="C9" s="246"/>
      <c r="D9" s="246"/>
      <c r="E9" s="246"/>
      <c r="F9" s="246"/>
      <c r="G9" s="246"/>
    </row>
    <row r="10" spans="1:7" ht="18.75">
      <c r="A10" s="244" t="s">
        <v>801</v>
      </c>
      <c r="B10" s="244"/>
      <c r="C10" s="244"/>
      <c r="D10" s="244"/>
      <c r="E10" s="244"/>
      <c r="F10" s="244"/>
      <c r="G10" s="244"/>
    </row>
    <row r="11" spans="1:7" ht="18.75">
      <c r="A11" s="200"/>
      <c r="B11" s="200"/>
      <c r="C11" s="200"/>
      <c r="D11" s="200"/>
      <c r="E11" s="200"/>
      <c r="F11" s="200"/>
      <c r="G11" s="200"/>
    </row>
    <row r="12" spans="1:7" ht="36">
      <c r="A12" s="171" t="s">
        <v>2</v>
      </c>
      <c r="B12" s="171" t="s">
        <v>761</v>
      </c>
      <c r="C12" s="171" t="s">
        <v>4</v>
      </c>
      <c r="D12" s="171" t="s">
        <v>5</v>
      </c>
      <c r="E12" s="172" t="s">
        <v>788</v>
      </c>
      <c r="F12" s="172" t="s">
        <v>789</v>
      </c>
      <c r="G12" s="172" t="s">
        <v>750</v>
      </c>
    </row>
    <row r="13" spans="1:7" s="212" customFormat="1" ht="39">
      <c r="A13" s="207" t="s">
        <v>787</v>
      </c>
      <c r="B13" s="211"/>
      <c r="C13" s="211"/>
      <c r="D13" s="211"/>
      <c r="E13" s="213">
        <f>E14+E35+E39+E46+E64+E91+E96+E99+E106</f>
        <v>28662.6</v>
      </c>
      <c r="F13" s="213">
        <f>F14+F35+F39+F46+F64+F91+F96+F99+F106</f>
        <v>3133.1000000000004</v>
      </c>
      <c r="G13" s="214">
        <f>F13/E13*100</f>
        <v>10.930969277036978</v>
      </c>
    </row>
    <row r="14" spans="1:7" ht="17.25" customHeight="1">
      <c r="A14" s="174" t="s">
        <v>9</v>
      </c>
      <c r="B14" s="175" t="s">
        <v>10</v>
      </c>
      <c r="C14" s="175" t="s">
        <v>11</v>
      </c>
      <c r="D14" s="175" t="s">
        <v>12</v>
      </c>
      <c r="E14" s="176">
        <f>E15+E18++E26+E29</f>
        <v>10448.599999999999</v>
      </c>
      <c r="F14" s="176">
        <f>F15+F18++F26+F29</f>
        <v>1563.7</v>
      </c>
      <c r="G14" s="204">
        <f>F14/E14*100</f>
        <v>14.965641329938942</v>
      </c>
    </row>
    <row r="15" spans="1:13" s="164" customFormat="1" ht="87" customHeight="1">
      <c r="A15" s="189" t="s">
        <v>743</v>
      </c>
      <c r="B15" s="183" t="s">
        <v>680</v>
      </c>
      <c r="C15" s="183"/>
      <c r="D15" s="183"/>
      <c r="E15" s="184">
        <f>E16</f>
        <v>428.4</v>
      </c>
      <c r="F15" s="184">
        <f>F16</f>
        <v>61.9</v>
      </c>
      <c r="G15" s="206">
        <f>F15/E15*100</f>
        <v>14.449112978524745</v>
      </c>
      <c r="M15" s="182"/>
    </row>
    <row r="16" spans="1:7" s="164" customFormat="1" ht="54.75" customHeight="1">
      <c r="A16" s="190" t="s">
        <v>754</v>
      </c>
      <c r="B16" s="155" t="s">
        <v>680</v>
      </c>
      <c r="C16" s="155" t="s">
        <v>755</v>
      </c>
      <c r="D16" s="155"/>
      <c r="E16" s="168">
        <f>E17</f>
        <v>428.4</v>
      </c>
      <c r="F16" s="168">
        <f>F17</f>
        <v>61.9</v>
      </c>
      <c r="G16" s="201">
        <f aca="true" t="shared" si="0" ref="G16:G28">F16/E16*100</f>
        <v>14.449112978524745</v>
      </c>
    </row>
    <row r="17" spans="1:13" ht="30.75" customHeight="1">
      <c r="A17" s="190" t="s">
        <v>687</v>
      </c>
      <c r="B17" s="155" t="s">
        <v>680</v>
      </c>
      <c r="C17" s="155" t="s">
        <v>688</v>
      </c>
      <c r="D17" s="155" t="s">
        <v>689</v>
      </c>
      <c r="E17" s="168">
        <v>428.4</v>
      </c>
      <c r="F17" s="168">
        <v>61.9</v>
      </c>
      <c r="G17" s="201">
        <f t="shared" si="0"/>
        <v>14.449112978524745</v>
      </c>
      <c r="M17" s="181"/>
    </row>
    <row r="18" spans="1:7" s="164" customFormat="1" ht="66" customHeight="1">
      <c r="A18" s="189" t="s">
        <v>756</v>
      </c>
      <c r="B18" s="183" t="s">
        <v>15</v>
      </c>
      <c r="C18" s="183"/>
      <c r="D18" s="183"/>
      <c r="E18" s="184">
        <f>E20+E22+E24</f>
        <v>9570.199999999999</v>
      </c>
      <c r="F18" s="184">
        <f>F20+F22+F24</f>
        <v>1478</v>
      </c>
      <c r="G18" s="184">
        <f>G20+G22+G24</f>
        <v>59.41464587767193</v>
      </c>
    </row>
    <row r="19" spans="1:7" ht="54" customHeight="1">
      <c r="A19" s="190" t="s">
        <v>754</v>
      </c>
      <c r="B19" s="155" t="s">
        <v>15</v>
      </c>
      <c r="C19" s="155" t="s">
        <v>755</v>
      </c>
      <c r="D19" s="155"/>
      <c r="E19" s="168">
        <f>E20+E22</f>
        <v>9288.4</v>
      </c>
      <c r="F19" s="168">
        <f>F20+F22</f>
        <v>1407.5</v>
      </c>
      <c r="G19" s="201">
        <f t="shared" si="0"/>
        <v>15.15330950432798</v>
      </c>
    </row>
    <row r="20" spans="1:7" ht="17.25" customHeight="1">
      <c r="A20" s="190" t="s">
        <v>16</v>
      </c>
      <c r="B20" s="165" t="s">
        <v>15</v>
      </c>
      <c r="C20" s="165" t="s">
        <v>690</v>
      </c>
      <c r="D20" s="165"/>
      <c r="E20" s="168">
        <f>E21</f>
        <v>8221.1</v>
      </c>
      <c r="F20" s="168">
        <f>F21</f>
        <v>1195.6</v>
      </c>
      <c r="G20" s="201">
        <f t="shared" si="0"/>
        <v>14.543066013063942</v>
      </c>
    </row>
    <row r="21" spans="1:7" ht="31.5" customHeight="1">
      <c r="A21" s="190" t="s">
        <v>691</v>
      </c>
      <c r="B21" s="155" t="s">
        <v>15</v>
      </c>
      <c r="C21" s="155" t="s">
        <v>690</v>
      </c>
      <c r="D21" s="155" t="s">
        <v>689</v>
      </c>
      <c r="E21" s="168">
        <v>8221.1</v>
      </c>
      <c r="F21" s="168">
        <v>1195.6</v>
      </c>
      <c r="G21" s="201">
        <f t="shared" si="0"/>
        <v>14.543066013063942</v>
      </c>
    </row>
    <row r="22" spans="1:7" ht="17.25" customHeight="1">
      <c r="A22" s="190" t="s">
        <v>692</v>
      </c>
      <c r="B22" s="155" t="s">
        <v>15</v>
      </c>
      <c r="C22" s="155" t="s">
        <v>693</v>
      </c>
      <c r="D22" s="155"/>
      <c r="E22" s="168">
        <f>E23</f>
        <v>1067.3</v>
      </c>
      <c r="F22" s="168">
        <f>F23</f>
        <v>211.9</v>
      </c>
      <c r="G22" s="201">
        <f t="shared" si="0"/>
        <v>19.85383678440926</v>
      </c>
    </row>
    <row r="23" spans="1:7" ht="30.75" customHeight="1">
      <c r="A23" s="190" t="s">
        <v>691</v>
      </c>
      <c r="B23" s="155" t="s">
        <v>15</v>
      </c>
      <c r="C23" s="155" t="s">
        <v>693</v>
      </c>
      <c r="D23" s="155" t="s">
        <v>689</v>
      </c>
      <c r="E23" s="168">
        <v>1067.3</v>
      </c>
      <c r="F23" s="168">
        <v>211.9</v>
      </c>
      <c r="G23" s="201">
        <f t="shared" si="0"/>
        <v>19.85383678440926</v>
      </c>
    </row>
    <row r="24" spans="1:7" ht="66.75" customHeight="1">
      <c r="A24" s="190" t="s">
        <v>776</v>
      </c>
      <c r="B24" s="155" t="s">
        <v>15</v>
      </c>
      <c r="C24" s="155" t="s">
        <v>731</v>
      </c>
      <c r="D24" s="155"/>
      <c r="E24" s="168">
        <f>E25</f>
        <v>281.8</v>
      </c>
      <c r="F24" s="168">
        <f>F25</f>
        <v>70.5</v>
      </c>
      <c r="G24" s="201">
        <f t="shared" si="0"/>
        <v>25.017743080198724</v>
      </c>
    </row>
    <row r="25" spans="1:7" ht="17.25" customHeight="1">
      <c r="A25" s="190" t="s">
        <v>777</v>
      </c>
      <c r="B25" s="155" t="s">
        <v>15</v>
      </c>
      <c r="C25" s="155" t="s">
        <v>731</v>
      </c>
      <c r="D25" s="155" t="s">
        <v>187</v>
      </c>
      <c r="E25" s="168">
        <v>281.8</v>
      </c>
      <c r="F25" s="168">
        <v>70.5</v>
      </c>
      <c r="G25" s="201">
        <f t="shared" si="0"/>
        <v>25.017743080198724</v>
      </c>
    </row>
    <row r="26" spans="1:7" s="164" customFormat="1" ht="17.25" customHeight="1">
      <c r="A26" s="189" t="s">
        <v>465</v>
      </c>
      <c r="B26" s="183" t="s">
        <v>695</v>
      </c>
      <c r="C26" s="183"/>
      <c r="D26" s="183"/>
      <c r="E26" s="184">
        <f>E27</f>
        <v>100</v>
      </c>
      <c r="F26" s="184">
        <f>F27</f>
        <v>0</v>
      </c>
      <c r="G26" s="205">
        <f t="shared" si="0"/>
        <v>0</v>
      </c>
    </row>
    <row r="27" spans="1:7" ht="17.25" customHeight="1">
      <c r="A27" s="190" t="s">
        <v>465</v>
      </c>
      <c r="B27" s="155" t="s">
        <v>695</v>
      </c>
      <c r="C27" s="155" t="s">
        <v>466</v>
      </c>
      <c r="D27" s="155"/>
      <c r="E27" s="168">
        <f>E28</f>
        <v>100</v>
      </c>
      <c r="F27" s="168">
        <f>F28</f>
        <v>0</v>
      </c>
      <c r="G27" s="201">
        <f t="shared" si="0"/>
        <v>0</v>
      </c>
    </row>
    <row r="28" spans="1:7" ht="17.25" customHeight="1">
      <c r="A28" s="190" t="s">
        <v>694</v>
      </c>
      <c r="B28" s="155" t="s">
        <v>695</v>
      </c>
      <c r="C28" s="155" t="s">
        <v>696</v>
      </c>
      <c r="D28" s="155" t="s">
        <v>146</v>
      </c>
      <c r="E28" s="168">
        <v>100</v>
      </c>
      <c r="F28" s="168">
        <v>0</v>
      </c>
      <c r="G28" s="201">
        <f t="shared" si="0"/>
        <v>0</v>
      </c>
    </row>
    <row r="29" spans="1:7" s="164" customFormat="1" ht="17.25" customHeight="1">
      <c r="A29" s="189" t="s">
        <v>399</v>
      </c>
      <c r="B29" s="183" t="s">
        <v>526</v>
      </c>
      <c r="C29" s="183"/>
      <c r="D29" s="183"/>
      <c r="E29" s="184">
        <f>E30+E33</f>
        <v>350</v>
      </c>
      <c r="F29" s="184">
        <f aca="true" t="shared" si="1" ref="E29:F31">F30</f>
        <v>23.8</v>
      </c>
      <c r="G29" s="205">
        <f aca="true" t="shared" si="2" ref="G29:G97">F29/E29*100</f>
        <v>6.800000000000001</v>
      </c>
    </row>
    <row r="30" spans="1:7" ht="43.5" customHeight="1">
      <c r="A30" s="190" t="s">
        <v>499</v>
      </c>
      <c r="B30" s="155" t="s">
        <v>526</v>
      </c>
      <c r="C30" s="155" t="s">
        <v>500</v>
      </c>
      <c r="D30" s="155"/>
      <c r="E30" s="168">
        <f t="shared" si="1"/>
        <v>70</v>
      </c>
      <c r="F30" s="168">
        <f>F31+F33</f>
        <v>23.8</v>
      </c>
      <c r="G30" s="201">
        <f t="shared" si="2"/>
        <v>34</v>
      </c>
    </row>
    <row r="31" spans="1:7" ht="41.25" customHeight="1">
      <c r="A31" s="190" t="s">
        <v>757</v>
      </c>
      <c r="B31" s="155" t="s">
        <v>526</v>
      </c>
      <c r="C31" s="155" t="s">
        <v>500</v>
      </c>
      <c r="D31" s="155"/>
      <c r="E31" s="168">
        <f t="shared" si="1"/>
        <v>70</v>
      </c>
      <c r="F31" s="168">
        <f t="shared" si="1"/>
        <v>5</v>
      </c>
      <c r="G31" s="201">
        <f t="shared" si="2"/>
        <v>7.142857142857142</v>
      </c>
    </row>
    <row r="32" spans="1:7" ht="26.25" customHeight="1">
      <c r="A32" s="190" t="s">
        <v>691</v>
      </c>
      <c r="B32" s="155" t="s">
        <v>526</v>
      </c>
      <c r="C32" s="155" t="s">
        <v>697</v>
      </c>
      <c r="D32" s="155" t="s">
        <v>689</v>
      </c>
      <c r="E32" s="168">
        <v>70</v>
      </c>
      <c r="F32" s="168">
        <v>5</v>
      </c>
      <c r="G32" s="201">
        <f t="shared" si="2"/>
        <v>7.142857142857142</v>
      </c>
    </row>
    <row r="33" spans="1:7" ht="27" customHeight="1">
      <c r="A33" s="194" t="s">
        <v>557</v>
      </c>
      <c r="B33" s="166" t="s">
        <v>526</v>
      </c>
      <c r="C33" s="166" t="s">
        <v>558</v>
      </c>
      <c r="D33" s="166"/>
      <c r="E33" s="168">
        <f>E34</f>
        <v>280</v>
      </c>
      <c r="F33" s="168">
        <f>F34</f>
        <v>18.8</v>
      </c>
      <c r="G33" s="201">
        <f t="shared" si="2"/>
        <v>6.714285714285714</v>
      </c>
    </row>
    <row r="34" spans="1:7" ht="18" customHeight="1">
      <c r="A34" s="194" t="s">
        <v>799</v>
      </c>
      <c r="B34" s="166" t="s">
        <v>526</v>
      </c>
      <c r="C34" s="166" t="s">
        <v>800</v>
      </c>
      <c r="D34" s="166" t="s">
        <v>689</v>
      </c>
      <c r="E34" s="168">
        <v>280</v>
      </c>
      <c r="F34" s="168">
        <v>18.8</v>
      </c>
      <c r="G34" s="201">
        <f t="shared" si="2"/>
        <v>6.714285714285714</v>
      </c>
    </row>
    <row r="35" spans="1:7" s="156" customFormat="1" ht="17.25" customHeight="1">
      <c r="A35" s="180" t="s">
        <v>415</v>
      </c>
      <c r="B35" s="179" t="s">
        <v>698</v>
      </c>
      <c r="C35" s="179" t="s">
        <v>11</v>
      </c>
      <c r="D35" s="179" t="s">
        <v>12</v>
      </c>
      <c r="E35" s="176">
        <f aca="true" t="shared" si="3" ref="E35:F37">E36</f>
        <v>234.7</v>
      </c>
      <c r="F35" s="176">
        <f t="shared" si="3"/>
        <v>31.2</v>
      </c>
      <c r="G35" s="204">
        <f t="shared" si="2"/>
        <v>13.293566254793355</v>
      </c>
    </row>
    <row r="36" spans="1:7" s="156" customFormat="1" ht="28.5" customHeight="1">
      <c r="A36" s="187" t="s">
        <v>778</v>
      </c>
      <c r="B36" s="186" t="s">
        <v>698</v>
      </c>
      <c r="C36" s="186" t="s">
        <v>11</v>
      </c>
      <c r="D36" s="186" t="s">
        <v>12</v>
      </c>
      <c r="E36" s="184">
        <f t="shared" si="3"/>
        <v>234.7</v>
      </c>
      <c r="F36" s="184">
        <f t="shared" si="3"/>
        <v>31.2</v>
      </c>
      <c r="G36" s="206">
        <f t="shared" si="2"/>
        <v>13.293566254793355</v>
      </c>
    </row>
    <row r="37" spans="1:7" ht="44.25" customHeight="1">
      <c r="A37" s="190" t="s">
        <v>779</v>
      </c>
      <c r="B37" s="155" t="s">
        <v>698</v>
      </c>
      <c r="C37" s="155" t="s">
        <v>699</v>
      </c>
      <c r="D37" s="155"/>
      <c r="E37" s="168">
        <f t="shared" si="3"/>
        <v>234.7</v>
      </c>
      <c r="F37" s="168">
        <f t="shared" si="3"/>
        <v>31.2</v>
      </c>
      <c r="G37" s="201">
        <f t="shared" si="2"/>
        <v>13.293566254793355</v>
      </c>
    </row>
    <row r="38" spans="1:7" ht="31.5" customHeight="1">
      <c r="A38" s="190" t="s">
        <v>691</v>
      </c>
      <c r="B38" s="155" t="s">
        <v>698</v>
      </c>
      <c r="C38" s="155" t="s">
        <v>699</v>
      </c>
      <c r="D38" s="155" t="s">
        <v>689</v>
      </c>
      <c r="E38" s="168">
        <v>234.7</v>
      </c>
      <c r="F38" s="168">
        <v>31.2</v>
      </c>
      <c r="G38" s="201">
        <f t="shared" si="2"/>
        <v>13.293566254793355</v>
      </c>
    </row>
    <row r="39" spans="1:7" s="156" customFormat="1" ht="34.5" customHeight="1">
      <c r="A39" s="174" t="s">
        <v>233</v>
      </c>
      <c r="B39" s="178" t="s">
        <v>234</v>
      </c>
      <c r="C39" s="178" t="s">
        <v>11</v>
      </c>
      <c r="D39" s="178" t="s">
        <v>12</v>
      </c>
      <c r="E39" s="176">
        <f>E40+E43</f>
        <v>317</v>
      </c>
      <c r="F39" s="176">
        <f>F40+F43</f>
        <v>0</v>
      </c>
      <c r="G39" s="203">
        <f t="shared" si="2"/>
        <v>0</v>
      </c>
    </row>
    <row r="40" spans="1:7" s="177" customFormat="1" ht="66" customHeight="1">
      <c r="A40" s="189" t="s">
        <v>780</v>
      </c>
      <c r="B40" s="185" t="s">
        <v>527</v>
      </c>
      <c r="C40" s="185"/>
      <c r="D40" s="185"/>
      <c r="E40" s="184">
        <f>E41</f>
        <v>130</v>
      </c>
      <c r="F40" s="184">
        <f>F41</f>
        <v>0</v>
      </c>
      <c r="G40" s="205">
        <f t="shared" si="2"/>
        <v>0</v>
      </c>
    </row>
    <row r="41" spans="1:7" s="156" customFormat="1" ht="27" customHeight="1">
      <c r="A41" s="194" t="s">
        <v>729</v>
      </c>
      <c r="B41" s="165" t="s">
        <v>527</v>
      </c>
      <c r="C41" s="165" t="s">
        <v>744</v>
      </c>
      <c r="D41" s="165"/>
      <c r="E41" s="168">
        <f>E42</f>
        <v>130</v>
      </c>
      <c r="F41" s="168">
        <f>F42</f>
        <v>0</v>
      </c>
      <c r="G41" s="201">
        <f t="shared" si="2"/>
        <v>0</v>
      </c>
    </row>
    <row r="42" spans="1:7" s="156" customFormat="1" ht="54.75" customHeight="1">
      <c r="A42" s="190" t="s">
        <v>764</v>
      </c>
      <c r="B42" s="165" t="s">
        <v>527</v>
      </c>
      <c r="C42" s="165" t="s">
        <v>781</v>
      </c>
      <c r="D42" s="165" t="s">
        <v>689</v>
      </c>
      <c r="E42" s="168">
        <v>130</v>
      </c>
      <c r="F42" s="168">
        <v>0</v>
      </c>
      <c r="G42" s="201">
        <f t="shared" si="2"/>
        <v>0</v>
      </c>
    </row>
    <row r="43" spans="1:7" s="164" customFormat="1" ht="36" customHeight="1">
      <c r="A43" s="189" t="s">
        <v>235</v>
      </c>
      <c r="B43" s="185" t="s">
        <v>236</v>
      </c>
      <c r="C43" s="185"/>
      <c r="D43" s="185"/>
      <c r="E43" s="184">
        <f>E44</f>
        <v>187</v>
      </c>
      <c r="F43" s="184">
        <f>F44</f>
        <v>0</v>
      </c>
      <c r="G43" s="205">
        <f t="shared" si="2"/>
        <v>0</v>
      </c>
    </row>
    <row r="44" spans="1:7" ht="30.75" customHeight="1">
      <c r="A44" s="194" t="s">
        <v>729</v>
      </c>
      <c r="B44" s="165" t="s">
        <v>236</v>
      </c>
      <c r="C44" s="165" t="s">
        <v>744</v>
      </c>
      <c r="D44" s="165"/>
      <c r="E44" s="168">
        <f>E45</f>
        <v>187</v>
      </c>
      <c r="F44" s="168">
        <f>F45</f>
        <v>0</v>
      </c>
      <c r="G44" s="201">
        <f t="shared" si="2"/>
        <v>0</v>
      </c>
    </row>
    <row r="45" spans="1:7" ht="24" customHeight="1">
      <c r="A45" s="190" t="s">
        <v>765</v>
      </c>
      <c r="B45" s="165" t="s">
        <v>236</v>
      </c>
      <c r="C45" s="165" t="s">
        <v>782</v>
      </c>
      <c r="D45" s="165" t="s">
        <v>689</v>
      </c>
      <c r="E45" s="168">
        <v>187</v>
      </c>
      <c r="F45" s="168">
        <v>0</v>
      </c>
      <c r="G45" s="201">
        <f t="shared" si="2"/>
        <v>0</v>
      </c>
    </row>
    <row r="46" spans="1:7" ht="17.25" customHeight="1">
      <c r="A46" s="180" t="s">
        <v>408</v>
      </c>
      <c r="B46" s="179" t="s">
        <v>454</v>
      </c>
      <c r="C46" s="179" t="s">
        <v>11</v>
      </c>
      <c r="D46" s="179" t="s">
        <v>12</v>
      </c>
      <c r="E46" s="176">
        <f>E47+E50+E53+E56</f>
        <v>1945</v>
      </c>
      <c r="F46" s="176">
        <f>F47+F50+F53+F56</f>
        <v>89.8</v>
      </c>
      <c r="G46" s="203">
        <f t="shared" si="2"/>
        <v>4.616966580976864</v>
      </c>
    </row>
    <row r="47" spans="1:7" ht="17.25" customHeight="1">
      <c r="A47" s="187" t="s">
        <v>737</v>
      </c>
      <c r="B47" s="186" t="s">
        <v>738</v>
      </c>
      <c r="C47" s="186"/>
      <c r="D47" s="186"/>
      <c r="E47" s="184">
        <f>E48</f>
        <v>190</v>
      </c>
      <c r="F47" s="184">
        <f>F48</f>
        <v>0</v>
      </c>
      <c r="G47" s="205">
        <f t="shared" si="2"/>
        <v>0</v>
      </c>
    </row>
    <row r="48" spans="1:7" ht="45" customHeight="1">
      <c r="A48" s="194" t="s">
        <v>752</v>
      </c>
      <c r="B48" s="166" t="s">
        <v>738</v>
      </c>
      <c r="C48" s="166" t="s">
        <v>739</v>
      </c>
      <c r="D48" s="166"/>
      <c r="E48" s="168">
        <f>E49</f>
        <v>190</v>
      </c>
      <c r="F48" s="168">
        <f>F49</f>
        <v>0</v>
      </c>
      <c r="G48" s="201">
        <f t="shared" si="2"/>
        <v>0</v>
      </c>
    </row>
    <row r="49" spans="1:7" ht="29.25" customHeight="1">
      <c r="A49" s="194" t="s">
        <v>691</v>
      </c>
      <c r="B49" s="166" t="s">
        <v>738</v>
      </c>
      <c r="C49" s="166" t="s">
        <v>739</v>
      </c>
      <c r="D49" s="166" t="s">
        <v>689</v>
      </c>
      <c r="E49" s="168">
        <v>190</v>
      </c>
      <c r="F49" s="168">
        <v>0</v>
      </c>
      <c r="G49" s="201">
        <f t="shared" si="2"/>
        <v>0</v>
      </c>
    </row>
    <row r="50" spans="1:7" s="164" customFormat="1" ht="17.25" customHeight="1" hidden="1">
      <c r="A50" s="189" t="s">
        <v>700</v>
      </c>
      <c r="B50" s="183" t="s">
        <v>569</v>
      </c>
      <c r="C50" s="183" t="s">
        <v>11</v>
      </c>
      <c r="D50" s="183" t="s">
        <v>12</v>
      </c>
      <c r="E50" s="184">
        <f>E51</f>
        <v>0</v>
      </c>
      <c r="F50" s="173">
        <f>F51</f>
        <v>0</v>
      </c>
      <c r="G50" s="202" t="e">
        <f aca="true" t="shared" si="4" ref="G50:G55">F50/E50*100</f>
        <v>#DIV/0!</v>
      </c>
    </row>
    <row r="51" spans="1:7" ht="17.25" customHeight="1" hidden="1">
      <c r="A51" s="190" t="s">
        <v>570</v>
      </c>
      <c r="B51" s="155" t="s">
        <v>569</v>
      </c>
      <c r="C51" s="155" t="s">
        <v>572</v>
      </c>
      <c r="D51" s="155" t="s">
        <v>12</v>
      </c>
      <c r="E51" s="168">
        <f>E52</f>
        <v>0</v>
      </c>
      <c r="F51" s="168">
        <f>F52</f>
        <v>0</v>
      </c>
      <c r="G51" s="201" t="e">
        <f t="shared" si="4"/>
        <v>#DIV/0!</v>
      </c>
    </row>
    <row r="52" spans="1:7" ht="17.25" customHeight="1" hidden="1">
      <c r="A52" s="190" t="s">
        <v>701</v>
      </c>
      <c r="B52" s="155" t="s">
        <v>569</v>
      </c>
      <c r="C52" s="155" t="s">
        <v>702</v>
      </c>
      <c r="D52" s="155" t="s">
        <v>86</v>
      </c>
      <c r="E52" s="168">
        <v>0</v>
      </c>
      <c r="F52" s="168">
        <v>0</v>
      </c>
      <c r="G52" s="201" t="e">
        <f t="shared" si="4"/>
        <v>#DIV/0!</v>
      </c>
    </row>
    <row r="53" spans="1:7" s="164" customFormat="1" ht="17.25" customHeight="1">
      <c r="A53" s="187" t="s">
        <v>476</v>
      </c>
      <c r="B53" s="186" t="s">
        <v>751</v>
      </c>
      <c r="C53" s="186"/>
      <c r="D53" s="186"/>
      <c r="E53" s="184">
        <f>E54</f>
        <v>445</v>
      </c>
      <c r="F53" s="184">
        <f>F54</f>
        <v>75.2</v>
      </c>
      <c r="G53" s="206">
        <f t="shared" si="4"/>
        <v>16.898876404494384</v>
      </c>
    </row>
    <row r="54" spans="1:7" ht="27.75" customHeight="1">
      <c r="A54" s="194" t="s">
        <v>729</v>
      </c>
      <c r="B54" s="166" t="s">
        <v>751</v>
      </c>
      <c r="C54" s="166" t="s">
        <v>744</v>
      </c>
      <c r="D54" s="166"/>
      <c r="E54" s="168">
        <f>E55</f>
        <v>445</v>
      </c>
      <c r="F54" s="168">
        <f>F55</f>
        <v>75.2</v>
      </c>
      <c r="G54" s="201">
        <f t="shared" si="4"/>
        <v>16.898876404494384</v>
      </c>
    </row>
    <row r="55" spans="1:7" ht="27.75" customHeight="1">
      <c r="A55" s="194" t="s">
        <v>753</v>
      </c>
      <c r="B55" s="166" t="s">
        <v>751</v>
      </c>
      <c r="C55" s="166" t="s">
        <v>783</v>
      </c>
      <c r="D55" s="166" t="s">
        <v>689</v>
      </c>
      <c r="E55" s="168">
        <v>445</v>
      </c>
      <c r="F55" s="168">
        <v>75.2</v>
      </c>
      <c r="G55" s="201">
        <f t="shared" si="4"/>
        <v>16.898876404494384</v>
      </c>
    </row>
    <row r="56" spans="1:7" s="164" customFormat="1" ht="31.5" customHeight="1">
      <c r="A56" s="189" t="s">
        <v>683</v>
      </c>
      <c r="B56" s="183" t="s">
        <v>703</v>
      </c>
      <c r="C56" s="183"/>
      <c r="D56" s="183"/>
      <c r="E56" s="184">
        <f>E57+E59+E61</f>
        <v>1310</v>
      </c>
      <c r="F56" s="184">
        <f>F57+F59+F61</f>
        <v>14.6</v>
      </c>
      <c r="G56" s="205">
        <f t="shared" si="2"/>
        <v>1.1145038167938932</v>
      </c>
    </row>
    <row r="57" spans="1:7" ht="28.5" customHeight="1">
      <c r="A57" s="190" t="s">
        <v>681</v>
      </c>
      <c r="B57" s="155" t="s">
        <v>703</v>
      </c>
      <c r="C57" s="155" t="s">
        <v>704</v>
      </c>
      <c r="D57" s="155"/>
      <c r="E57" s="168">
        <f>E58</f>
        <v>630</v>
      </c>
      <c r="F57" s="168">
        <f>F58</f>
        <v>0</v>
      </c>
      <c r="G57" s="201">
        <f t="shared" si="2"/>
        <v>0</v>
      </c>
    </row>
    <row r="58" spans="1:7" ht="27" customHeight="1">
      <c r="A58" s="190" t="s">
        <v>691</v>
      </c>
      <c r="B58" s="155" t="s">
        <v>705</v>
      </c>
      <c r="C58" s="155" t="s">
        <v>706</v>
      </c>
      <c r="D58" s="155" t="s">
        <v>689</v>
      </c>
      <c r="E58" s="168">
        <v>630</v>
      </c>
      <c r="F58" s="168">
        <v>0</v>
      </c>
      <c r="G58" s="201">
        <f t="shared" si="2"/>
        <v>0</v>
      </c>
    </row>
    <row r="59" spans="1:7" ht="34.5" customHeight="1">
      <c r="A59" s="190" t="s">
        <v>480</v>
      </c>
      <c r="B59" s="155" t="s">
        <v>703</v>
      </c>
      <c r="C59" s="155" t="s">
        <v>481</v>
      </c>
      <c r="D59" s="155"/>
      <c r="E59" s="168">
        <f>E60</f>
        <v>600</v>
      </c>
      <c r="F59" s="168">
        <f>F60</f>
        <v>14.6</v>
      </c>
      <c r="G59" s="201">
        <f t="shared" si="2"/>
        <v>2.433333333333333</v>
      </c>
    </row>
    <row r="60" spans="1:7" ht="26.25" customHeight="1">
      <c r="A60" s="190" t="s">
        <v>685</v>
      </c>
      <c r="B60" s="155" t="s">
        <v>703</v>
      </c>
      <c r="C60" s="155" t="s">
        <v>707</v>
      </c>
      <c r="D60" s="155" t="s">
        <v>689</v>
      </c>
      <c r="E60" s="168">
        <v>600</v>
      </c>
      <c r="F60" s="168">
        <v>14.6</v>
      </c>
      <c r="G60" s="201">
        <f t="shared" si="2"/>
        <v>2.433333333333333</v>
      </c>
    </row>
    <row r="61" spans="1:7" ht="29.25" customHeight="1">
      <c r="A61" s="190" t="s">
        <v>729</v>
      </c>
      <c r="B61" s="155" t="s">
        <v>703</v>
      </c>
      <c r="C61" s="155" t="s">
        <v>744</v>
      </c>
      <c r="D61" s="155"/>
      <c r="E61" s="168">
        <f>E62+E63</f>
        <v>80</v>
      </c>
      <c r="F61" s="168">
        <f>F62+F63</f>
        <v>0</v>
      </c>
      <c r="G61" s="201"/>
    </row>
    <row r="62" spans="1:7" ht="51" customHeight="1">
      <c r="A62" s="190" t="s">
        <v>790</v>
      </c>
      <c r="B62" s="155" t="s">
        <v>703</v>
      </c>
      <c r="C62" s="155" t="s">
        <v>784</v>
      </c>
      <c r="D62" s="155" t="s">
        <v>689</v>
      </c>
      <c r="E62" s="168">
        <v>40</v>
      </c>
      <c r="F62" s="168">
        <v>0</v>
      </c>
      <c r="G62" s="201">
        <f t="shared" si="2"/>
        <v>0</v>
      </c>
    </row>
    <row r="63" spans="1:7" ht="34.5" customHeight="1">
      <c r="A63" s="190" t="s">
        <v>791</v>
      </c>
      <c r="B63" s="155" t="s">
        <v>703</v>
      </c>
      <c r="C63" s="155" t="s">
        <v>766</v>
      </c>
      <c r="D63" s="155" t="s">
        <v>689</v>
      </c>
      <c r="E63" s="168">
        <v>40</v>
      </c>
      <c r="F63" s="168">
        <v>0</v>
      </c>
      <c r="G63" s="201">
        <f t="shared" si="2"/>
        <v>0</v>
      </c>
    </row>
    <row r="64" spans="1:7" ht="17.25" customHeight="1">
      <c r="A64" s="180" t="s">
        <v>516</v>
      </c>
      <c r="B64" s="179" t="s">
        <v>542</v>
      </c>
      <c r="C64" s="179" t="s">
        <v>21</v>
      </c>
      <c r="D64" s="179" t="s">
        <v>12</v>
      </c>
      <c r="E64" s="176">
        <f>E65+E73+E78</f>
        <v>13555.599999999999</v>
      </c>
      <c r="F64" s="176">
        <f>F65+F73+F78</f>
        <v>1248.4</v>
      </c>
      <c r="G64" s="203">
        <f t="shared" si="2"/>
        <v>9.20947800171147</v>
      </c>
    </row>
    <row r="65" spans="1:7" s="188" customFormat="1" ht="17.25" customHeight="1">
      <c r="A65" s="187" t="s">
        <v>708</v>
      </c>
      <c r="B65" s="186" t="s">
        <v>709</v>
      </c>
      <c r="C65" s="186"/>
      <c r="D65" s="186"/>
      <c r="E65" s="184">
        <f>E66</f>
        <v>3800</v>
      </c>
      <c r="F65" s="184">
        <f>F66</f>
        <v>193.3</v>
      </c>
      <c r="G65" s="205">
        <f t="shared" si="2"/>
        <v>5.086842105263158</v>
      </c>
    </row>
    <row r="66" spans="1:7" ht="17.25" customHeight="1">
      <c r="A66" s="194" t="s">
        <v>710</v>
      </c>
      <c r="B66" s="166" t="s">
        <v>709</v>
      </c>
      <c r="C66" s="166" t="s">
        <v>711</v>
      </c>
      <c r="D66" s="166"/>
      <c r="E66" s="168">
        <f>E67+E69+E71</f>
        <v>3800</v>
      </c>
      <c r="F66" s="168">
        <f>F67+F69+F71</f>
        <v>193.3</v>
      </c>
      <c r="G66" s="201">
        <f t="shared" si="2"/>
        <v>5.086842105263158</v>
      </c>
    </row>
    <row r="67" spans="1:7" ht="56.25" customHeight="1">
      <c r="A67" s="195" t="s">
        <v>712</v>
      </c>
      <c r="B67" s="166" t="s">
        <v>709</v>
      </c>
      <c r="C67" s="166" t="s">
        <v>713</v>
      </c>
      <c r="D67" s="166"/>
      <c r="E67" s="168">
        <f>E68</f>
        <v>1900</v>
      </c>
      <c r="F67" s="168">
        <f>F68</f>
        <v>0</v>
      </c>
      <c r="G67" s="201">
        <f t="shared" si="2"/>
        <v>0</v>
      </c>
    </row>
    <row r="68" spans="1:7" ht="17.25" customHeight="1">
      <c r="A68" s="194" t="s">
        <v>701</v>
      </c>
      <c r="B68" s="166" t="s">
        <v>709</v>
      </c>
      <c r="C68" s="166" t="s">
        <v>713</v>
      </c>
      <c r="D68" s="166" t="s">
        <v>86</v>
      </c>
      <c r="E68" s="168">
        <v>1900</v>
      </c>
      <c r="F68" s="168">
        <v>0</v>
      </c>
      <c r="G68" s="201">
        <f t="shared" si="2"/>
        <v>0</v>
      </c>
    </row>
    <row r="69" spans="1:7" ht="28.5" customHeight="1">
      <c r="A69" s="194" t="s">
        <v>714</v>
      </c>
      <c r="B69" s="166" t="s">
        <v>709</v>
      </c>
      <c r="C69" s="166" t="s">
        <v>715</v>
      </c>
      <c r="D69" s="166"/>
      <c r="E69" s="168">
        <f>E70</f>
        <v>1500</v>
      </c>
      <c r="F69" s="168">
        <f>F70</f>
        <v>0</v>
      </c>
      <c r="G69" s="201">
        <f t="shared" si="2"/>
        <v>0</v>
      </c>
    </row>
    <row r="70" spans="1:7" ht="27" customHeight="1">
      <c r="A70" s="190" t="s">
        <v>691</v>
      </c>
      <c r="B70" s="166" t="s">
        <v>709</v>
      </c>
      <c r="C70" s="166" t="s">
        <v>715</v>
      </c>
      <c r="D70" s="166" t="s">
        <v>689</v>
      </c>
      <c r="E70" s="168">
        <v>1500</v>
      </c>
      <c r="F70" s="168">
        <v>0</v>
      </c>
      <c r="G70" s="201">
        <f t="shared" si="2"/>
        <v>0</v>
      </c>
    </row>
    <row r="71" spans="1:7" ht="18" customHeight="1">
      <c r="A71" s="193" t="s">
        <v>740</v>
      </c>
      <c r="B71" s="166" t="s">
        <v>709</v>
      </c>
      <c r="C71" s="166" t="s">
        <v>741</v>
      </c>
      <c r="D71" s="166"/>
      <c r="E71" s="168">
        <f>E72</f>
        <v>400</v>
      </c>
      <c r="F71" s="168">
        <f>F72</f>
        <v>193.3</v>
      </c>
      <c r="G71" s="201">
        <f>F71/E71*100</f>
        <v>48.325</v>
      </c>
    </row>
    <row r="72" spans="1:7" ht="25.5" customHeight="1">
      <c r="A72" s="196" t="s">
        <v>691</v>
      </c>
      <c r="B72" s="166" t="s">
        <v>709</v>
      </c>
      <c r="C72" s="166" t="s">
        <v>741</v>
      </c>
      <c r="D72" s="166" t="s">
        <v>689</v>
      </c>
      <c r="E72" s="168">
        <v>400</v>
      </c>
      <c r="F72" s="168">
        <v>193.3</v>
      </c>
      <c r="G72" s="201">
        <f>F72/E72*100</f>
        <v>48.325</v>
      </c>
    </row>
    <row r="73" spans="1:7" s="188" customFormat="1" ht="17.25" customHeight="1">
      <c r="A73" s="189" t="s">
        <v>19</v>
      </c>
      <c r="B73" s="183" t="s">
        <v>20</v>
      </c>
      <c r="C73" s="183"/>
      <c r="D73" s="183"/>
      <c r="E73" s="184">
        <f>E74</f>
        <v>1811.7</v>
      </c>
      <c r="F73" s="184">
        <f>F74</f>
        <v>309.6</v>
      </c>
      <c r="G73" s="205">
        <f t="shared" si="2"/>
        <v>17.088922006954796</v>
      </c>
    </row>
    <row r="74" spans="1:7" ht="17.25" customHeight="1">
      <c r="A74" s="190" t="s">
        <v>23</v>
      </c>
      <c r="B74" s="155" t="s">
        <v>20</v>
      </c>
      <c r="C74" s="155" t="s">
        <v>24</v>
      </c>
      <c r="D74" s="155"/>
      <c r="E74" s="168">
        <f>E75</f>
        <v>1811.7</v>
      </c>
      <c r="F74" s="168">
        <f>F75</f>
        <v>309.6</v>
      </c>
      <c r="G74" s="201">
        <f t="shared" si="2"/>
        <v>17.088922006954796</v>
      </c>
    </row>
    <row r="75" spans="1:7" ht="17.25" customHeight="1">
      <c r="A75" s="190" t="s">
        <v>716</v>
      </c>
      <c r="B75" s="155" t="s">
        <v>20</v>
      </c>
      <c r="C75" s="155" t="s">
        <v>717</v>
      </c>
      <c r="D75" s="155"/>
      <c r="E75" s="168">
        <f>E76+E77</f>
        <v>1811.7</v>
      </c>
      <c r="F75" s="168">
        <f>F76+F77</f>
        <v>309.6</v>
      </c>
      <c r="G75" s="201">
        <f t="shared" si="2"/>
        <v>17.088922006954796</v>
      </c>
    </row>
    <row r="76" spans="1:7" ht="17.25" customHeight="1">
      <c r="A76" s="190" t="s">
        <v>701</v>
      </c>
      <c r="B76" s="155" t="s">
        <v>20</v>
      </c>
      <c r="C76" s="155" t="s">
        <v>718</v>
      </c>
      <c r="D76" s="155" t="s">
        <v>86</v>
      </c>
      <c r="E76" s="168">
        <v>200</v>
      </c>
      <c r="F76" s="168">
        <v>43.5</v>
      </c>
      <c r="G76" s="201">
        <f t="shared" si="2"/>
        <v>21.75</v>
      </c>
    </row>
    <row r="77" spans="1:7" ht="28.5" customHeight="1">
      <c r="A77" s="190" t="s">
        <v>691</v>
      </c>
      <c r="B77" s="155" t="s">
        <v>20</v>
      </c>
      <c r="C77" s="155" t="s">
        <v>717</v>
      </c>
      <c r="D77" s="155" t="s">
        <v>689</v>
      </c>
      <c r="E77" s="168">
        <v>1611.7</v>
      </c>
      <c r="F77" s="168">
        <v>266.1</v>
      </c>
      <c r="G77" s="201">
        <f t="shared" si="2"/>
        <v>16.510516845566794</v>
      </c>
    </row>
    <row r="78" spans="1:7" s="188" customFormat="1" ht="17.25" customHeight="1">
      <c r="A78" s="189" t="s">
        <v>719</v>
      </c>
      <c r="B78" s="185" t="s">
        <v>720</v>
      </c>
      <c r="C78" s="185"/>
      <c r="D78" s="185"/>
      <c r="E78" s="184">
        <f>E79+E84</f>
        <v>7943.9</v>
      </c>
      <c r="F78" s="184">
        <f>F79+F84</f>
        <v>745.5</v>
      </c>
      <c r="G78" s="205">
        <f t="shared" si="2"/>
        <v>9.384559221541057</v>
      </c>
    </row>
    <row r="79" spans="1:7" ht="17.25" customHeight="1">
      <c r="A79" s="190" t="s">
        <v>719</v>
      </c>
      <c r="B79" s="165" t="s">
        <v>720</v>
      </c>
      <c r="C79" s="165" t="s">
        <v>721</v>
      </c>
      <c r="D79" s="165"/>
      <c r="E79" s="168">
        <f>E80+E82</f>
        <v>1233.9</v>
      </c>
      <c r="F79" s="168">
        <f>F80+F82</f>
        <v>348.2</v>
      </c>
      <c r="G79" s="201">
        <f t="shared" si="2"/>
        <v>28.21946673150174</v>
      </c>
    </row>
    <row r="80" spans="1:7" ht="17.25" customHeight="1">
      <c r="A80" s="190" t="s">
        <v>682</v>
      </c>
      <c r="B80" s="165" t="s">
        <v>720</v>
      </c>
      <c r="C80" s="165" t="s">
        <v>722</v>
      </c>
      <c r="D80" s="165"/>
      <c r="E80" s="168">
        <f>E81</f>
        <v>1233.9</v>
      </c>
      <c r="F80" s="168">
        <f>F81</f>
        <v>348.2</v>
      </c>
      <c r="G80" s="201">
        <f t="shared" si="2"/>
        <v>28.21946673150174</v>
      </c>
    </row>
    <row r="81" spans="1:7" ht="24.75" customHeight="1">
      <c r="A81" s="190" t="s">
        <v>691</v>
      </c>
      <c r="B81" s="165" t="s">
        <v>720</v>
      </c>
      <c r="C81" s="165" t="s">
        <v>722</v>
      </c>
      <c r="D81" s="165" t="s">
        <v>689</v>
      </c>
      <c r="E81" s="168">
        <v>1233.9</v>
      </c>
      <c r="F81" s="168">
        <v>348.2</v>
      </c>
      <c r="G81" s="201">
        <f t="shared" si="2"/>
        <v>28.21946673150174</v>
      </c>
    </row>
    <row r="82" spans="1:7" ht="17.25" customHeight="1" hidden="1">
      <c r="A82" s="190" t="s">
        <v>723</v>
      </c>
      <c r="B82" s="165" t="s">
        <v>720</v>
      </c>
      <c r="C82" s="165" t="s">
        <v>724</v>
      </c>
      <c r="D82" s="165"/>
      <c r="E82" s="168">
        <f>E83</f>
        <v>0</v>
      </c>
      <c r="F82" s="168">
        <f>F83</f>
        <v>0</v>
      </c>
      <c r="G82" s="201" t="e">
        <f t="shared" si="2"/>
        <v>#DIV/0!</v>
      </c>
    </row>
    <row r="83" spans="1:7" ht="25.5" customHeight="1" hidden="1">
      <c r="A83" s="190" t="s">
        <v>691</v>
      </c>
      <c r="B83" s="165" t="s">
        <v>720</v>
      </c>
      <c r="C83" s="165" t="s">
        <v>724</v>
      </c>
      <c r="D83" s="165" t="s">
        <v>689</v>
      </c>
      <c r="E83" s="168"/>
      <c r="F83" s="168"/>
      <c r="G83" s="201" t="e">
        <f t="shared" si="2"/>
        <v>#DIV/0!</v>
      </c>
    </row>
    <row r="84" spans="1:7" ht="31.5" customHeight="1">
      <c r="A84" s="190" t="s">
        <v>729</v>
      </c>
      <c r="B84" s="165" t="s">
        <v>720</v>
      </c>
      <c r="C84" s="165" t="s">
        <v>744</v>
      </c>
      <c r="D84" s="165"/>
      <c r="E84" s="168">
        <f>SUM(E85:E90)</f>
        <v>6710</v>
      </c>
      <c r="F84" s="168">
        <f>SUM(F85:F90)</f>
        <v>397.3</v>
      </c>
      <c r="G84" s="201">
        <f t="shared" si="2"/>
        <v>5.921013412816692</v>
      </c>
    </row>
    <row r="85" spans="1:7" ht="19.5" customHeight="1">
      <c r="A85" s="197" t="s">
        <v>792</v>
      </c>
      <c r="B85" s="165" t="s">
        <v>720</v>
      </c>
      <c r="C85" s="165" t="s">
        <v>793</v>
      </c>
      <c r="D85" s="165" t="s">
        <v>689</v>
      </c>
      <c r="E85" s="168">
        <v>800</v>
      </c>
      <c r="F85" s="168">
        <v>28.5</v>
      </c>
      <c r="G85" s="201">
        <f>F85/E85*100</f>
        <v>3.5624999999999996</v>
      </c>
    </row>
    <row r="86" spans="1:7" ht="41.25" customHeight="1">
      <c r="A86" s="197" t="s">
        <v>769</v>
      </c>
      <c r="B86" s="165" t="s">
        <v>720</v>
      </c>
      <c r="C86" s="165" t="s">
        <v>742</v>
      </c>
      <c r="D86" s="165" t="s">
        <v>689</v>
      </c>
      <c r="E86" s="168">
        <v>1370</v>
      </c>
      <c r="F86" s="168">
        <v>87.2</v>
      </c>
      <c r="G86" s="201">
        <f t="shared" si="2"/>
        <v>6.364963503649636</v>
      </c>
    </row>
    <row r="87" spans="1:7" ht="39" customHeight="1">
      <c r="A87" s="197" t="s">
        <v>763</v>
      </c>
      <c r="B87" s="165" t="s">
        <v>720</v>
      </c>
      <c r="C87" s="165" t="s">
        <v>770</v>
      </c>
      <c r="D87" s="165" t="s">
        <v>689</v>
      </c>
      <c r="E87" s="168">
        <v>300</v>
      </c>
      <c r="F87" s="168">
        <v>151.4</v>
      </c>
      <c r="G87" s="201">
        <f>F87/E87*100</f>
        <v>50.46666666666667</v>
      </c>
    </row>
    <row r="88" spans="1:7" ht="17.25" customHeight="1">
      <c r="A88" s="197" t="s">
        <v>767</v>
      </c>
      <c r="B88" s="165" t="s">
        <v>720</v>
      </c>
      <c r="C88" s="165" t="s">
        <v>768</v>
      </c>
      <c r="D88" s="165" t="s">
        <v>689</v>
      </c>
      <c r="E88" s="168">
        <v>3500</v>
      </c>
      <c r="F88" s="168">
        <v>81</v>
      </c>
      <c r="G88" s="201">
        <f>F88/E88*100</f>
        <v>2.314285714285714</v>
      </c>
    </row>
    <row r="89" spans="1:7" ht="30" customHeight="1">
      <c r="A89" s="197" t="s">
        <v>773</v>
      </c>
      <c r="B89" s="165" t="s">
        <v>720</v>
      </c>
      <c r="C89" s="165" t="s">
        <v>771</v>
      </c>
      <c r="D89" s="165" t="s">
        <v>689</v>
      </c>
      <c r="E89" s="168">
        <v>600</v>
      </c>
      <c r="F89" s="168">
        <v>0</v>
      </c>
      <c r="G89" s="201">
        <f>F89/E89*100</f>
        <v>0</v>
      </c>
    </row>
    <row r="90" spans="1:7" ht="30" customHeight="1">
      <c r="A90" s="190" t="s">
        <v>758</v>
      </c>
      <c r="B90" s="165" t="s">
        <v>720</v>
      </c>
      <c r="C90" s="165" t="s">
        <v>772</v>
      </c>
      <c r="D90" s="165" t="s">
        <v>689</v>
      </c>
      <c r="E90" s="168">
        <v>140</v>
      </c>
      <c r="F90" s="168">
        <v>49.2</v>
      </c>
      <c r="G90" s="201">
        <f t="shared" si="2"/>
        <v>35.14285714285714</v>
      </c>
    </row>
    <row r="91" spans="1:7" ht="17.25" customHeight="1">
      <c r="A91" s="174" t="s">
        <v>65</v>
      </c>
      <c r="B91" s="178" t="s">
        <v>66</v>
      </c>
      <c r="C91" s="178" t="s">
        <v>11</v>
      </c>
      <c r="D91" s="178" t="s">
        <v>12</v>
      </c>
      <c r="E91" s="176">
        <f aca="true" t="shared" si="5" ref="E91:F94">E92</f>
        <v>289</v>
      </c>
      <c r="F91" s="176">
        <f t="shared" si="5"/>
        <v>10</v>
      </c>
      <c r="G91" s="203">
        <f t="shared" si="2"/>
        <v>3.4602076124567476</v>
      </c>
    </row>
    <row r="92" spans="1:7" s="188" customFormat="1" ht="31.5" customHeight="1">
      <c r="A92" s="189" t="s">
        <v>267</v>
      </c>
      <c r="B92" s="185" t="s">
        <v>268</v>
      </c>
      <c r="C92" s="185"/>
      <c r="D92" s="185"/>
      <c r="E92" s="184">
        <f t="shared" si="5"/>
        <v>289</v>
      </c>
      <c r="F92" s="184">
        <f t="shared" si="5"/>
        <v>10</v>
      </c>
      <c r="G92" s="205">
        <f t="shared" si="2"/>
        <v>3.4602076124567476</v>
      </c>
    </row>
    <row r="93" spans="1:7" ht="24.75" customHeight="1">
      <c r="A93" s="190" t="s">
        <v>486</v>
      </c>
      <c r="B93" s="165" t="s">
        <v>268</v>
      </c>
      <c r="C93" s="165" t="s">
        <v>487</v>
      </c>
      <c r="D93" s="165"/>
      <c r="E93" s="168">
        <f t="shared" si="5"/>
        <v>289</v>
      </c>
      <c r="F93" s="168">
        <f t="shared" si="5"/>
        <v>10</v>
      </c>
      <c r="G93" s="201">
        <f t="shared" si="2"/>
        <v>3.4602076124567476</v>
      </c>
    </row>
    <row r="94" spans="1:7" ht="20.25" customHeight="1">
      <c r="A94" s="190" t="s">
        <v>684</v>
      </c>
      <c r="B94" s="165" t="s">
        <v>268</v>
      </c>
      <c r="C94" s="165" t="s">
        <v>725</v>
      </c>
      <c r="D94" s="165"/>
      <c r="E94" s="168">
        <f t="shared" si="5"/>
        <v>289</v>
      </c>
      <c r="F94" s="168">
        <f t="shared" si="5"/>
        <v>10</v>
      </c>
      <c r="G94" s="201">
        <f t="shared" si="2"/>
        <v>3.4602076124567476</v>
      </c>
    </row>
    <row r="95" spans="1:7" ht="28.5" customHeight="1">
      <c r="A95" s="190" t="s">
        <v>691</v>
      </c>
      <c r="B95" s="165" t="s">
        <v>268</v>
      </c>
      <c r="C95" s="165" t="s">
        <v>725</v>
      </c>
      <c r="D95" s="165" t="s">
        <v>689</v>
      </c>
      <c r="E95" s="168">
        <v>289</v>
      </c>
      <c r="F95" s="168">
        <v>10</v>
      </c>
      <c r="G95" s="201">
        <f t="shared" si="2"/>
        <v>3.4602076124567476</v>
      </c>
    </row>
    <row r="96" spans="1:7" ht="31.5">
      <c r="A96" s="174" t="s">
        <v>28</v>
      </c>
      <c r="B96" s="178" t="s">
        <v>29</v>
      </c>
      <c r="C96" s="178" t="s">
        <v>11</v>
      </c>
      <c r="D96" s="178" t="s">
        <v>12</v>
      </c>
      <c r="E96" s="176">
        <f>E97</f>
        <v>403</v>
      </c>
      <c r="F96" s="176">
        <f>F97</f>
        <v>96.5</v>
      </c>
      <c r="G96" s="203">
        <f t="shared" si="2"/>
        <v>23.9454094292804</v>
      </c>
    </row>
    <row r="97" spans="1:7" s="164" customFormat="1" ht="17.25" customHeight="1">
      <c r="A97" s="189" t="s">
        <v>32</v>
      </c>
      <c r="B97" s="185" t="s">
        <v>33</v>
      </c>
      <c r="C97" s="185"/>
      <c r="D97" s="185"/>
      <c r="E97" s="184">
        <f>E98</f>
        <v>403</v>
      </c>
      <c r="F97" s="184">
        <f>F98</f>
        <v>96.5</v>
      </c>
      <c r="G97" s="205">
        <f t="shared" si="2"/>
        <v>23.9454094292804</v>
      </c>
    </row>
    <row r="98" spans="1:7" ht="37.5" customHeight="1">
      <c r="A98" s="199" t="s">
        <v>794</v>
      </c>
      <c r="B98" s="165" t="s">
        <v>33</v>
      </c>
      <c r="C98" s="165" t="s">
        <v>795</v>
      </c>
      <c r="D98" s="165" t="s">
        <v>146</v>
      </c>
      <c r="E98" s="168">
        <v>403</v>
      </c>
      <c r="F98" s="168">
        <v>96.5</v>
      </c>
      <c r="G98" s="201">
        <f>F98/E98*100</f>
        <v>23.9454094292804</v>
      </c>
    </row>
    <row r="99" spans="1:7" ht="17.25" customHeight="1">
      <c r="A99" s="191" t="s">
        <v>506</v>
      </c>
      <c r="B99" s="175" t="s">
        <v>674</v>
      </c>
      <c r="C99" s="175" t="s">
        <v>11</v>
      </c>
      <c r="D99" s="175" t="s">
        <v>12</v>
      </c>
      <c r="E99" s="176">
        <f>E100+E103</f>
        <v>365.7</v>
      </c>
      <c r="F99" s="176">
        <f>F100+F103</f>
        <v>50.3</v>
      </c>
      <c r="G99" s="204">
        <f aca="true" t="shared" si="6" ref="G99:G105">F99/E99*100</f>
        <v>13.754443532950505</v>
      </c>
    </row>
    <row r="100" spans="1:7" s="164" customFormat="1" ht="17.25" customHeight="1">
      <c r="A100" s="192" t="s">
        <v>507</v>
      </c>
      <c r="B100" s="183" t="s">
        <v>745</v>
      </c>
      <c r="C100" s="183"/>
      <c r="D100" s="183"/>
      <c r="E100" s="184">
        <f>E101</f>
        <v>47.7</v>
      </c>
      <c r="F100" s="184">
        <f>F101</f>
        <v>7.9</v>
      </c>
      <c r="G100" s="206">
        <f t="shared" si="6"/>
        <v>16.561844863731658</v>
      </c>
    </row>
    <row r="101" spans="1:7" ht="17.25" customHeight="1">
      <c r="A101" s="198" t="s">
        <v>746</v>
      </c>
      <c r="B101" s="155" t="s">
        <v>747</v>
      </c>
      <c r="C101" s="155" t="s">
        <v>748</v>
      </c>
      <c r="D101" s="155"/>
      <c r="E101" s="168">
        <f>E102</f>
        <v>47.7</v>
      </c>
      <c r="F101" s="168">
        <f>F102</f>
        <v>7.9</v>
      </c>
      <c r="G101" s="201">
        <f t="shared" si="6"/>
        <v>16.561844863731658</v>
      </c>
    </row>
    <row r="102" spans="1:7" ht="17.25" customHeight="1">
      <c r="A102" s="198" t="s">
        <v>749</v>
      </c>
      <c r="B102" s="155" t="s">
        <v>745</v>
      </c>
      <c r="C102" s="155" t="s">
        <v>748</v>
      </c>
      <c r="D102" s="155" t="s">
        <v>18</v>
      </c>
      <c r="E102" s="168">
        <v>47.7</v>
      </c>
      <c r="F102" s="168">
        <v>7.9</v>
      </c>
      <c r="G102" s="201">
        <f t="shared" si="6"/>
        <v>16.561844863731658</v>
      </c>
    </row>
    <row r="103" spans="1:7" ht="32.25" customHeight="1">
      <c r="A103" s="192" t="s">
        <v>403</v>
      </c>
      <c r="B103" s="183" t="s">
        <v>728</v>
      </c>
      <c r="C103" s="183"/>
      <c r="D103" s="183"/>
      <c r="E103" s="184">
        <f>E104</f>
        <v>318</v>
      </c>
      <c r="F103" s="184">
        <f>F104</f>
        <v>42.4</v>
      </c>
      <c r="G103" s="205">
        <f t="shared" si="6"/>
        <v>13.333333333333334</v>
      </c>
    </row>
    <row r="104" spans="1:7" ht="35.25" customHeight="1">
      <c r="A104" s="190" t="s">
        <v>729</v>
      </c>
      <c r="B104" s="155" t="s">
        <v>728</v>
      </c>
      <c r="C104" s="155" t="s">
        <v>744</v>
      </c>
      <c r="D104" s="155"/>
      <c r="E104" s="168">
        <f>E105</f>
        <v>318</v>
      </c>
      <c r="F104" s="168">
        <f>F105</f>
        <v>42.4</v>
      </c>
      <c r="G104" s="201">
        <f t="shared" si="6"/>
        <v>13.333333333333334</v>
      </c>
    </row>
    <row r="105" spans="1:7" ht="17.25" customHeight="1">
      <c r="A105" s="198" t="s">
        <v>759</v>
      </c>
      <c r="B105" s="155" t="s">
        <v>728</v>
      </c>
      <c r="C105" s="167" t="s">
        <v>730</v>
      </c>
      <c r="D105" s="155" t="s">
        <v>689</v>
      </c>
      <c r="E105" s="168">
        <v>318</v>
      </c>
      <c r="F105" s="168">
        <v>42.4</v>
      </c>
      <c r="G105" s="201">
        <f t="shared" si="6"/>
        <v>13.333333333333334</v>
      </c>
    </row>
    <row r="106" spans="1:7" ht="17.25" customHeight="1">
      <c r="A106" s="174" t="s">
        <v>727</v>
      </c>
      <c r="B106" s="175" t="s">
        <v>762</v>
      </c>
      <c r="C106" s="175" t="s">
        <v>492</v>
      </c>
      <c r="D106" s="175" t="s">
        <v>12</v>
      </c>
      <c r="E106" s="176">
        <f aca="true" t="shared" si="7" ref="E106:F108">E107</f>
        <v>1104</v>
      </c>
      <c r="F106" s="176">
        <f t="shared" si="7"/>
        <v>43.2</v>
      </c>
      <c r="G106" s="203">
        <f>F106/E106*100</f>
        <v>3.91304347826087</v>
      </c>
    </row>
    <row r="107" spans="1:7" s="164" customFormat="1" ht="17.25" customHeight="1">
      <c r="A107" s="189" t="s">
        <v>774</v>
      </c>
      <c r="B107" s="183" t="s">
        <v>775</v>
      </c>
      <c r="C107" s="183"/>
      <c r="D107" s="183"/>
      <c r="E107" s="184">
        <f t="shared" si="7"/>
        <v>1104</v>
      </c>
      <c r="F107" s="184">
        <f t="shared" si="7"/>
        <v>43.2</v>
      </c>
      <c r="G107" s="205">
        <f>F107/E107*100</f>
        <v>3.91304347826087</v>
      </c>
    </row>
    <row r="108" spans="1:7" s="164" customFormat="1" ht="33" customHeight="1">
      <c r="A108" s="190" t="s">
        <v>729</v>
      </c>
      <c r="B108" s="155" t="s">
        <v>775</v>
      </c>
      <c r="C108" s="155" t="s">
        <v>744</v>
      </c>
      <c r="D108" s="155"/>
      <c r="E108" s="168">
        <f t="shared" si="7"/>
        <v>1104</v>
      </c>
      <c r="F108" s="168">
        <f t="shared" si="7"/>
        <v>43.2</v>
      </c>
      <c r="G108" s="201">
        <f>F108/E108*100</f>
        <v>3.91304347826087</v>
      </c>
    </row>
    <row r="109" spans="1:7" ht="34.5" customHeight="1">
      <c r="A109" s="190" t="s">
        <v>798</v>
      </c>
      <c r="B109" s="155" t="s">
        <v>775</v>
      </c>
      <c r="C109" s="155" t="s">
        <v>785</v>
      </c>
      <c r="D109" s="155" t="s">
        <v>689</v>
      </c>
      <c r="E109" s="168">
        <v>1104</v>
      </c>
      <c r="F109" s="168">
        <v>43.2</v>
      </c>
      <c r="G109" s="201">
        <f>F109/E109*100</f>
        <v>3.91304347826087</v>
      </c>
    </row>
    <row r="110" spans="1:7" ht="24" customHeight="1">
      <c r="A110" s="215" t="s">
        <v>797</v>
      </c>
      <c r="B110" s="216"/>
      <c r="C110" s="216"/>
      <c r="D110" s="216"/>
      <c r="E110" s="217">
        <f>E111</f>
        <v>6982</v>
      </c>
      <c r="F110" s="217">
        <f>F111</f>
        <v>1770.7</v>
      </c>
      <c r="G110" s="214">
        <f aca="true" t="shared" si="8" ref="G110:G121">F110/E110*100</f>
        <v>25.36092810083071</v>
      </c>
    </row>
    <row r="111" spans="1:7" ht="31.5">
      <c r="A111" s="174" t="s">
        <v>28</v>
      </c>
      <c r="B111" s="178" t="s">
        <v>29</v>
      </c>
      <c r="C111" s="178" t="s">
        <v>11</v>
      </c>
      <c r="D111" s="178" t="s">
        <v>12</v>
      </c>
      <c r="E111" s="176">
        <f>E112</f>
        <v>6982</v>
      </c>
      <c r="F111" s="176">
        <f>F112</f>
        <v>1770.7</v>
      </c>
      <c r="G111" s="203">
        <f t="shared" si="8"/>
        <v>25.36092810083071</v>
      </c>
    </row>
    <row r="112" spans="1:7" s="164" customFormat="1" ht="17.25" customHeight="1">
      <c r="A112" s="189" t="s">
        <v>32</v>
      </c>
      <c r="B112" s="185" t="s">
        <v>33</v>
      </c>
      <c r="C112" s="185"/>
      <c r="D112" s="185"/>
      <c r="E112" s="184">
        <f>E113+E116+E119</f>
        <v>6982</v>
      </c>
      <c r="F112" s="184">
        <f>F113+F116+F119</f>
        <v>1770.7</v>
      </c>
      <c r="G112" s="205">
        <f t="shared" si="8"/>
        <v>25.36092810083071</v>
      </c>
    </row>
    <row r="113" spans="1:7" ht="34.5" customHeight="1">
      <c r="A113" s="190" t="s">
        <v>247</v>
      </c>
      <c r="B113" s="165" t="s">
        <v>33</v>
      </c>
      <c r="C113" s="165" t="s">
        <v>35</v>
      </c>
      <c r="D113" s="165"/>
      <c r="E113" s="168">
        <f>E114</f>
        <v>6524.1</v>
      </c>
      <c r="F113" s="168">
        <f>F114</f>
        <v>1681.9</v>
      </c>
      <c r="G113" s="201">
        <f t="shared" si="8"/>
        <v>25.779801045354915</v>
      </c>
    </row>
    <row r="114" spans="1:9" ht="29.25" customHeight="1">
      <c r="A114" s="190" t="s">
        <v>37</v>
      </c>
      <c r="B114" s="165" t="s">
        <v>33</v>
      </c>
      <c r="C114" s="165" t="s">
        <v>732</v>
      </c>
      <c r="D114" s="165"/>
      <c r="E114" s="168">
        <f>E115</f>
        <v>6524.1</v>
      </c>
      <c r="F114" s="168">
        <f>F115</f>
        <v>1681.9</v>
      </c>
      <c r="G114" s="201">
        <f t="shared" si="8"/>
        <v>25.779801045354915</v>
      </c>
      <c r="I114" s="158"/>
    </row>
    <row r="115" spans="1:14" ht="60" customHeight="1">
      <c r="A115" s="190" t="s">
        <v>796</v>
      </c>
      <c r="B115" s="165" t="s">
        <v>33</v>
      </c>
      <c r="C115" s="165" t="s">
        <v>732</v>
      </c>
      <c r="D115" s="165" t="s">
        <v>209</v>
      </c>
      <c r="E115" s="168">
        <v>6524.1</v>
      </c>
      <c r="F115" s="168">
        <v>1681.9</v>
      </c>
      <c r="G115" s="201">
        <f t="shared" si="8"/>
        <v>25.779801045354915</v>
      </c>
      <c r="N115" s="181"/>
    </row>
    <row r="116" spans="1:7" ht="17.25" customHeight="1">
      <c r="A116" s="190" t="s">
        <v>42</v>
      </c>
      <c r="B116" s="165" t="s">
        <v>33</v>
      </c>
      <c r="C116" s="165" t="s">
        <v>43</v>
      </c>
      <c r="D116" s="165"/>
      <c r="E116" s="168">
        <f>E117</f>
        <v>457.9</v>
      </c>
      <c r="F116" s="168">
        <f>F117</f>
        <v>88.8</v>
      </c>
      <c r="G116" s="201">
        <f t="shared" si="8"/>
        <v>19.39288054160297</v>
      </c>
    </row>
    <row r="117" spans="1:7" ht="27.75" customHeight="1">
      <c r="A117" s="190" t="s">
        <v>37</v>
      </c>
      <c r="B117" s="165" t="s">
        <v>33</v>
      </c>
      <c r="C117" s="165" t="s">
        <v>734</v>
      </c>
      <c r="D117" s="165"/>
      <c r="E117" s="168">
        <f>E118</f>
        <v>457.9</v>
      </c>
      <c r="F117" s="168">
        <f>F118</f>
        <v>88.8</v>
      </c>
      <c r="G117" s="201">
        <f t="shared" si="8"/>
        <v>19.39288054160297</v>
      </c>
    </row>
    <row r="118" spans="1:7" ht="57.75" customHeight="1">
      <c r="A118" s="190" t="s">
        <v>796</v>
      </c>
      <c r="B118" s="165" t="s">
        <v>33</v>
      </c>
      <c r="C118" s="165" t="s">
        <v>734</v>
      </c>
      <c r="D118" s="165" t="s">
        <v>209</v>
      </c>
      <c r="E118" s="168">
        <v>457.9</v>
      </c>
      <c r="F118" s="168">
        <v>88.8</v>
      </c>
      <c r="G118" s="201">
        <f t="shared" si="8"/>
        <v>19.39288054160297</v>
      </c>
    </row>
    <row r="119" spans="1:7" ht="34.5" customHeight="1" hidden="1">
      <c r="A119" s="190" t="s">
        <v>726</v>
      </c>
      <c r="B119" s="165" t="s">
        <v>33</v>
      </c>
      <c r="C119" s="165" t="s">
        <v>686</v>
      </c>
      <c r="D119" s="165"/>
      <c r="E119" s="168">
        <f>E120</f>
        <v>0</v>
      </c>
      <c r="F119" s="168">
        <f>F120</f>
        <v>0</v>
      </c>
      <c r="G119" s="201" t="e">
        <f t="shared" si="8"/>
        <v>#DIV/0!</v>
      </c>
    </row>
    <row r="120" spans="1:7" ht="34.5" customHeight="1" hidden="1">
      <c r="A120" s="190" t="s">
        <v>735</v>
      </c>
      <c r="B120" s="165" t="s">
        <v>33</v>
      </c>
      <c r="C120" s="165" t="s">
        <v>736</v>
      </c>
      <c r="D120" s="165"/>
      <c r="E120" s="168">
        <f>E121</f>
        <v>0</v>
      </c>
      <c r="F120" s="168">
        <f>F121</f>
        <v>0</v>
      </c>
      <c r="G120" s="201" t="e">
        <f t="shared" si="8"/>
        <v>#DIV/0!</v>
      </c>
    </row>
    <row r="121" spans="1:7" ht="20.25" customHeight="1" hidden="1">
      <c r="A121" s="190" t="s">
        <v>733</v>
      </c>
      <c r="B121" s="165" t="s">
        <v>33</v>
      </c>
      <c r="C121" s="165" t="s">
        <v>736</v>
      </c>
      <c r="D121" s="165" t="s">
        <v>525</v>
      </c>
      <c r="E121" s="168"/>
      <c r="F121" s="168">
        <v>0</v>
      </c>
      <c r="G121" s="201" t="e">
        <f t="shared" si="8"/>
        <v>#DIV/0!</v>
      </c>
    </row>
    <row r="122" spans="1:7" ht="18.75">
      <c r="A122" s="208" t="s">
        <v>679</v>
      </c>
      <c r="B122" s="209"/>
      <c r="C122" s="209"/>
      <c r="D122" s="209"/>
      <c r="E122" s="210">
        <f>E110+E13</f>
        <v>35644.6</v>
      </c>
      <c r="F122" s="210">
        <f>F110+F13</f>
        <v>4903.8</v>
      </c>
      <c r="G122" s="218">
        <f>F122/E122*100</f>
        <v>13.75748360200423</v>
      </c>
    </row>
    <row r="123" spans="5:7" ht="15.75">
      <c r="E123" s="169"/>
      <c r="F123" s="170"/>
      <c r="G123" s="159"/>
    </row>
    <row r="124" ht="15.75">
      <c r="G124" s="159"/>
    </row>
    <row r="125" spans="1:7" ht="15.75">
      <c r="A125" s="157"/>
      <c r="B125" s="157"/>
      <c r="C125" s="157"/>
      <c r="D125" s="157"/>
      <c r="E125" s="157"/>
      <c r="G125" s="159"/>
    </row>
    <row r="126" ht="15.75">
      <c r="G126" s="159"/>
    </row>
    <row r="127" ht="15.75">
      <c r="G127" s="159"/>
    </row>
    <row r="128" ht="15.75">
      <c r="G128" s="159"/>
    </row>
    <row r="129" ht="15.75">
      <c r="G129" s="159"/>
    </row>
    <row r="130" ht="15.75">
      <c r="G130" s="159"/>
    </row>
    <row r="131" ht="15.75">
      <c r="G131" s="159"/>
    </row>
    <row r="132" spans="1:7" ht="15.75">
      <c r="A132" s="160"/>
      <c r="B132" s="160"/>
      <c r="C132" s="160"/>
      <c r="D132" s="160"/>
      <c r="E132" s="160"/>
      <c r="G132" s="159"/>
    </row>
    <row r="133" spans="1:7" ht="15.75">
      <c r="A133" s="157"/>
      <c r="B133" s="157"/>
      <c r="C133" s="157"/>
      <c r="D133" s="157"/>
      <c r="E133" s="157"/>
      <c r="G133" s="159"/>
    </row>
    <row r="134" ht="15.75">
      <c r="G134" s="159"/>
    </row>
    <row r="135" ht="15.75">
      <c r="G135" s="159"/>
    </row>
    <row r="136" ht="15.75">
      <c r="G136" s="159"/>
    </row>
    <row r="137" ht="15.75">
      <c r="G137" s="159"/>
    </row>
    <row r="138" ht="15.75">
      <c r="G138" s="159"/>
    </row>
    <row r="139" ht="15.75">
      <c r="G139" s="159"/>
    </row>
    <row r="140" ht="15.75">
      <c r="G140" s="159"/>
    </row>
    <row r="141" ht="15.75">
      <c r="G141" s="159"/>
    </row>
    <row r="142" spans="1:7" ht="15.75">
      <c r="A142" s="157"/>
      <c r="B142" s="157"/>
      <c r="C142" s="157"/>
      <c r="D142" s="157"/>
      <c r="E142" s="157"/>
      <c r="G142" s="159"/>
    </row>
    <row r="143" ht="15.75">
      <c r="G143" s="159"/>
    </row>
    <row r="144" ht="15.75">
      <c r="G144" s="159"/>
    </row>
    <row r="145" ht="15.75">
      <c r="G145" s="159"/>
    </row>
    <row r="146" ht="15.75">
      <c r="G146" s="159"/>
    </row>
    <row r="147" ht="15.75">
      <c r="G147" s="159"/>
    </row>
    <row r="148" ht="15.75">
      <c r="G148" s="159"/>
    </row>
    <row r="149" spans="1:7" ht="15.75">
      <c r="A149" s="157"/>
      <c r="B149" s="157"/>
      <c r="C149" s="157"/>
      <c r="D149" s="157"/>
      <c r="E149" s="157"/>
      <c r="G149" s="159"/>
    </row>
    <row r="150" ht="15.75">
      <c r="G150" s="159"/>
    </row>
    <row r="151" ht="15.75">
      <c r="G151" s="159"/>
    </row>
    <row r="152" ht="15.75">
      <c r="G152" s="159"/>
    </row>
    <row r="153" ht="15.75">
      <c r="G153" s="159"/>
    </row>
    <row r="154" spans="1:7" ht="15.75">
      <c r="A154" s="160"/>
      <c r="B154" s="160"/>
      <c r="C154" s="160"/>
      <c r="D154" s="160"/>
      <c r="E154" s="160"/>
      <c r="G154" s="159"/>
    </row>
    <row r="155" spans="1:7" ht="15.75">
      <c r="A155" s="157"/>
      <c r="B155" s="157"/>
      <c r="C155" s="157"/>
      <c r="D155" s="157"/>
      <c r="E155" s="157"/>
      <c r="G155" s="159"/>
    </row>
    <row r="156" ht="15.75">
      <c r="G156" s="159"/>
    </row>
    <row r="157" ht="15.75">
      <c r="G157" s="159"/>
    </row>
    <row r="158" ht="15.75">
      <c r="G158" s="159"/>
    </row>
    <row r="159" spans="1:7" ht="15.75">
      <c r="A159" s="157"/>
      <c r="B159" s="157"/>
      <c r="C159" s="157"/>
      <c r="D159" s="157"/>
      <c r="E159" s="157"/>
      <c r="G159" s="159"/>
    </row>
    <row r="160" ht="15.75">
      <c r="G160" s="159"/>
    </row>
    <row r="161" ht="15.75">
      <c r="G161" s="159"/>
    </row>
    <row r="162" ht="15.75">
      <c r="G162" s="159"/>
    </row>
    <row r="163" ht="15.75">
      <c r="G163" s="159"/>
    </row>
    <row r="164" spans="1:7" ht="15.75">
      <c r="A164" s="157"/>
      <c r="B164" s="157"/>
      <c r="C164" s="157"/>
      <c r="D164" s="157"/>
      <c r="E164" s="157"/>
      <c r="G164" s="159"/>
    </row>
    <row r="165" ht="15.75">
      <c r="G165" s="159"/>
    </row>
    <row r="166" ht="15.75">
      <c r="G166" s="159"/>
    </row>
    <row r="167" ht="15.75">
      <c r="G167" s="159"/>
    </row>
    <row r="168" ht="15.75">
      <c r="G168" s="159"/>
    </row>
    <row r="169" ht="15.75">
      <c r="G169" s="159"/>
    </row>
    <row r="170" ht="15.75">
      <c r="G170" s="159"/>
    </row>
    <row r="171" spans="1:7" ht="15.75">
      <c r="A171" s="157"/>
      <c r="B171" s="157"/>
      <c r="C171" s="157"/>
      <c r="D171" s="157"/>
      <c r="E171" s="157"/>
      <c r="G171" s="159"/>
    </row>
    <row r="172" ht="15.75">
      <c r="G172" s="159"/>
    </row>
    <row r="173" ht="15.75">
      <c r="G173" s="159"/>
    </row>
    <row r="174" ht="15.75">
      <c r="G174" s="159"/>
    </row>
    <row r="175" ht="15.75">
      <c r="G175" s="159"/>
    </row>
    <row r="176" ht="15.75">
      <c r="G176" s="159"/>
    </row>
    <row r="177" ht="15.75">
      <c r="G177" s="159"/>
    </row>
    <row r="178" ht="15.75">
      <c r="G178" s="159"/>
    </row>
    <row r="179" ht="15.75">
      <c r="G179" s="159"/>
    </row>
    <row r="180" ht="15.75">
      <c r="G180" s="159"/>
    </row>
    <row r="181" ht="15.75">
      <c r="G181" s="159"/>
    </row>
    <row r="182" spans="1:7" ht="15.75">
      <c r="A182" s="160"/>
      <c r="B182" s="160"/>
      <c r="C182" s="160"/>
      <c r="D182" s="160"/>
      <c r="E182" s="160"/>
      <c r="G182" s="159"/>
    </row>
    <row r="183" spans="1:7" ht="15.75">
      <c r="A183" s="157"/>
      <c r="B183" s="157"/>
      <c r="C183" s="157"/>
      <c r="D183" s="157"/>
      <c r="E183" s="157"/>
      <c r="G183" s="159"/>
    </row>
    <row r="184" ht="15.75">
      <c r="G184" s="159"/>
    </row>
    <row r="185" ht="15.75">
      <c r="G185" s="159"/>
    </row>
    <row r="186" ht="15.75">
      <c r="G186" s="159"/>
    </row>
    <row r="187" ht="15.75">
      <c r="G187" s="159"/>
    </row>
    <row r="188" ht="15.75">
      <c r="G188" s="159"/>
    </row>
    <row r="189" ht="15.75">
      <c r="G189" s="159"/>
    </row>
    <row r="190" spans="1:7" ht="15.75">
      <c r="A190" s="157"/>
      <c r="B190" s="157"/>
      <c r="C190" s="157"/>
      <c r="D190" s="157"/>
      <c r="E190" s="157"/>
      <c r="G190" s="159"/>
    </row>
    <row r="191" ht="15.75">
      <c r="G191" s="159"/>
    </row>
    <row r="192" ht="15.75">
      <c r="G192" s="159"/>
    </row>
    <row r="193" ht="15.75">
      <c r="G193" s="159"/>
    </row>
    <row r="194" ht="15.75">
      <c r="G194" s="159"/>
    </row>
    <row r="195" ht="15.75">
      <c r="G195" s="159"/>
    </row>
    <row r="196" ht="15.75">
      <c r="G196" s="159"/>
    </row>
    <row r="197" spans="1:7" ht="15.75">
      <c r="A197" s="160"/>
      <c r="B197" s="160"/>
      <c r="C197" s="160"/>
      <c r="D197" s="160"/>
      <c r="E197" s="160"/>
      <c r="G197" s="159"/>
    </row>
    <row r="198" spans="1:7" ht="15.75">
      <c r="A198" s="157"/>
      <c r="B198" s="157"/>
      <c r="C198" s="157"/>
      <c r="D198" s="157"/>
      <c r="E198" s="157"/>
      <c r="G198" s="159"/>
    </row>
    <row r="199" ht="15.75">
      <c r="G199" s="159"/>
    </row>
    <row r="200" ht="15.75">
      <c r="G200" s="159"/>
    </row>
    <row r="201" ht="15.75">
      <c r="G201" s="159"/>
    </row>
    <row r="202" ht="15.75">
      <c r="G202" s="159"/>
    </row>
    <row r="203" ht="15.75">
      <c r="G203" s="159"/>
    </row>
    <row r="204" ht="15.75">
      <c r="G204" s="159"/>
    </row>
    <row r="205" ht="15.75">
      <c r="G205" s="159"/>
    </row>
    <row r="206" ht="15.75">
      <c r="G206" s="159"/>
    </row>
    <row r="207" ht="15.75">
      <c r="G207" s="159"/>
    </row>
    <row r="208" ht="15.75">
      <c r="G208" s="159"/>
    </row>
    <row r="209" ht="15.75">
      <c r="G209" s="159"/>
    </row>
    <row r="210" spans="1:7" ht="15.75">
      <c r="A210" s="157"/>
      <c r="B210" s="157"/>
      <c r="C210" s="157"/>
      <c r="D210" s="157"/>
      <c r="E210" s="157"/>
      <c r="G210" s="159"/>
    </row>
    <row r="211" ht="15.75">
      <c r="G211" s="159"/>
    </row>
    <row r="212" ht="15.75">
      <c r="G212" s="159"/>
    </row>
    <row r="213" ht="15.75">
      <c r="G213" s="159"/>
    </row>
    <row r="214" ht="15.75">
      <c r="G214" s="159"/>
    </row>
    <row r="215" ht="15.75">
      <c r="G215" s="159"/>
    </row>
    <row r="216" ht="15.75">
      <c r="G216" s="159"/>
    </row>
    <row r="217" spans="1:7" ht="15.75">
      <c r="A217" s="160"/>
      <c r="B217" s="160"/>
      <c r="C217" s="160"/>
      <c r="D217" s="160"/>
      <c r="E217" s="160"/>
      <c r="G217" s="159"/>
    </row>
    <row r="218" spans="1:7" ht="15.75">
      <c r="A218" s="157"/>
      <c r="B218" s="157"/>
      <c r="C218" s="157"/>
      <c r="D218" s="157"/>
      <c r="E218" s="157"/>
      <c r="G218" s="159"/>
    </row>
    <row r="219" ht="15.75">
      <c r="G219" s="159"/>
    </row>
    <row r="220" ht="15.75">
      <c r="G220" s="159"/>
    </row>
    <row r="221" ht="15.75">
      <c r="G221" s="159"/>
    </row>
    <row r="222" ht="15.75">
      <c r="G222" s="159"/>
    </row>
    <row r="223" ht="15.75">
      <c r="G223" s="159"/>
    </row>
    <row r="224" ht="15.75">
      <c r="G224" s="159"/>
    </row>
    <row r="225" spans="1:7" ht="15.75">
      <c r="A225" s="157"/>
      <c r="B225" s="157"/>
      <c r="C225" s="157"/>
      <c r="D225" s="157"/>
      <c r="E225" s="157"/>
      <c r="G225" s="159"/>
    </row>
    <row r="226" ht="15.75">
      <c r="G226" s="159"/>
    </row>
    <row r="227" ht="15.75">
      <c r="G227" s="159"/>
    </row>
    <row r="228" ht="15.75">
      <c r="G228" s="159"/>
    </row>
    <row r="229" ht="15.75">
      <c r="G229" s="159"/>
    </row>
    <row r="230" ht="15.75">
      <c r="G230" s="159"/>
    </row>
    <row r="231" spans="1:7" ht="15.75">
      <c r="A231" s="160"/>
      <c r="B231" s="160"/>
      <c r="C231" s="160"/>
      <c r="D231" s="160"/>
      <c r="E231" s="160"/>
      <c r="G231" s="159"/>
    </row>
    <row r="232" spans="1:7" ht="15.75">
      <c r="A232" s="157"/>
      <c r="B232" s="157"/>
      <c r="C232" s="157"/>
      <c r="D232" s="157"/>
      <c r="E232" s="157"/>
      <c r="G232" s="159"/>
    </row>
    <row r="233" ht="15.75">
      <c r="G233" s="159"/>
    </row>
    <row r="234" ht="15.75">
      <c r="G234" s="159"/>
    </row>
    <row r="235" ht="15.75">
      <c r="G235" s="159"/>
    </row>
    <row r="236" ht="15.75">
      <c r="G236" s="159"/>
    </row>
    <row r="237" ht="15.75">
      <c r="G237" s="159"/>
    </row>
    <row r="238" ht="15.75">
      <c r="G238" s="159"/>
    </row>
    <row r="239" ht="15.75">
      <c r="G239" s="159"/>
    </row>
    <row r="240" spans="1:7" ht="15.75">
      <c r="A240" s="157"/>
      <c r="B240" s="157"/>
      <c r="C240" s="157"/>
      <c r="D240" s="157"/>
      <c r="E240" s="157"/>
      <c r="G240" s="159"/>
    </row>
    <row r="241" ht="15.75">
      <c r="G241" s="159"/>
    </row>
    <row r="242" ht="15.75">
      <c r="G242" s="159"/>
    </row>
    <row r="243" ht="15.75">
      <c r="G243" s="159"/>
    </row>
    <row r="244" ht="15.75">
      <c r="G244" s="159"/>
    </row>
    <row r="249" spans="1:5" ht="15.75">
      <c r="A249" s="160"/>
      <c r="B249" s="160"/>
      <c r="C249" s="160"/>
      <c r="D249" s="160"/>
      <c r="E249" s="160"/>
    </row>
    <row r="250" spans="1:5" ht="15.75">
      <c r="A250" s="157"/>
      <c r="B250" s="157"/>
      <c r="C250" s="157"/>
      <c r="D250" s="157"/>
      <c r="E250" s="157"/>
    </row>
    <row r="259" spans="1:5" ht="15.75">
      <c r="A259" s="157"/>
      <c r="B259" s="157"/>
      <c r="C259" s="157"/>
      <c r="D259" s="157"/>
      <c r="E259" s="157"/>
    </row>
    <row r="268" spans="1:5" ht="15.75">
      <c r="A268" s="157"/>
      <c r="B268" s="157"/>
      <c r="C268" s="157"/>
      <c r="D268" s="157"/>
      <c r="E268" s="157"/>
    </row>
    <row r="279" spans="1:5" ht="15.75">
      <c r="A279" s="160"/>
      <c r="B279" s="160"/>
      <c r="C279" s="160"/>
      <c r="D279" s="160"/>
      <c r="E279" s="160"/>
    </row>
    <row r="280" spans="1:5" ht="15.75">
      <c r="A280" s="157"/>
      <c r="B280" s="157"/>
      <c r="C280" s="157"/>
      <c r="D280" s="157"/>
      <c r="E280" s="157"/>
    </row>
    <row r="293" spans="1:5" ht="15.75">
      <c r="A293" s="157"/>
      <c r="B293" s="157"/>
      <c r="C293" s="157"/>
      <c r="D293" s="157"/>
      <c r="E293" s="157"/>
    </row>
    <row r="306" spans="1:5" ht="15.75">
      <c r="A306" s="160"/>
      <c r="B306" s="160"/>
      <c r="C306" s="160"/>
      <c r="D306" s="160"/>
      <c r="E306" s="160"/>
    </row>
    <row r="307" spans="1:5" ht="15.75">
      <c r="A307" s="157"/>
      <c r="B307" s="157"/>
      <c r="C307" s="157"/>
      <c r="D307" s="157"/>
      <c r="E307" s="157"/>
    </row>
    <row r="315" spans="1:5" ht="15.75">
      <c r="A315" s="157"/>
      <c r="B315" s="157"/>
      <c r="C315" s="157"/>
      <c r="D315" s="157"/>
      <c r="E315" s="157"/>
    </row>
    <row r="327" spans="1:5" ht="15.75">
      <c r="A327" s="160"/>
      <c r="B327" s="160"/>
      <c r="C327" s="160"/>
      <c r="D327" s="160"/>
      <c r="E327" s="160"/>
    </row>
    <row r="328" spans="1:5" ht="15.75">
      <c r="A328" s="157"/>
      <c r="B328" s="157"/>
      <c r="C328" s="157"/>
      <c r="D328" s="157"/>
      <c r="E328" s="157"/>
    </row>
    <row r="340" spans="1:5" ht="15.75">
      <c r="A340" s="157"/>
      <c r="B340" s="157"/>
      <c r="C340" s="157"/>
      <c r="D340" s="157"/>
      <c r="E340" s="157"/>
    </row>
    <row r="348" spans="1:5" ht="15.75">
      <c r="A348" s="160"/>
      <c r="B348" s="160"/>
      <c r="C348" s="160"/>
      <c r="D348" s="160"/>
      <c r="E348" s="160"/>
    </row>
    <row r="349" spans="1:5" ht="15.75">
      <c r="A349" s="157"/>
      <c r="B349" s="157"/>
      <c r="C349" s="157"/>
      <c r="D349" s="157"/>
      <c r="E349" s="157"/>
    </row>
    <row r="357" spans="1:5" ht="15.75">
      <c r="A357" s="157"/>
      <c r="B357" s="157"/>
      <c r="C357" s="157"/>
      <c r="D357" s="157"/>
      <c r="E357" s="157"/>
    </row>
    <row r="364" spans="1:5" ht="15.75">
      <c r="A364" s="160"/>
      <c r="B364" s="160"/>
      <c r="C364" s="160"/>
      <c r="D364" s="160"/>
      <c r="E364" s="160"/>
    </row>
    <row r="365" spans="1:5" ht="15.75">
      <c r="A365" s="157"/>
      <c r="B365" s="157"/>
      <c r="C365" s="157"/>
      <c r="D365" s="157"/>
      <c r="E365" s="157"/>
    </row>
    <row r="372" spans="1:5" ht="15.75">
      <c r="A372" s="157"/>
      <c r="B372" s="157"/>
      <c r="C372" s="157"/>
      <c r="D372" s="157"/>
      <c r="E372" s="157"/>
    </row>
    <row r="379" spans="1:5" ht="15.75">
      <c r="A379" s="157"/>
      <c r="B379" s="157"/>
      <c r="C379" s="157"/>
      <c r="D379" s="157"/>
      <c r="E379" s="157"/>
    </row>
    <row r="390" spans="1:5" ht="15.75">
      <c r="A390" s="160"/>
      <c r="B390" s="160"/>
      <c r="C390" s="160"/>
      <c r="D390" s="160"/>
      <c r="E390" s="160"/>
    </row>
    <row r="391" spans="1:5" ht="15.75">
      <c r="A391" s="157"/>
      <c r="B391" s="157"/>
      <c r="C391" s="157"/>
      <c r="D391" s="157"/>
      <c r="E391" s="157"/>
    </row>
    <row r="403" spans="1:5" ht="15.75">
      <c r="A403" s="157"/>
      <c r="B403" s="157"/>
      <c r="C403" s="157"/>
      <c r="D403" s="157"/>
      <c r="E403" s="157"/>
    </row>
    <row r="414" spans="1:5" ht="15.75">
      <c r="A414" s="160"/>
      <c r="B414" s="160"/>
      <c r="C414" s="160"/>
      <c r="D414" s="160"/>
      <c r="E414" s="160"/>
    </row>
    <row r="415" spans="1:5" ht="15.75">
      <c r="A415" s="157"/>
      <c r="B415" s="157"/>
      <c r="C415" s="157"/>
      <c r="D415" s="157"/>
      <c r="E415" s="157"/>
    </row>
    <row r="424" spans="1:5" ht="15.75">
      <c r="A424" s="157"/>
      <c r="B424" s="157"/>
      <c r="C424" s="157"/>
      <c r="D424" s="157"/>
      <c r="E424" s="157"/>
    </row>
    <row r="434" spans="1:5" ht="15.75">
      <c r="A434" s="157"/>
      <c r="B434" s="157"/>
      <c r="C434" s="157"/>
      <c r="D434" s="157"/>
      <c r="E434" s="157"/>
    </row>
    <row r="442" spans="1:5" ht="15.75">
      <c r="A442" s="160"/>
      <c r="B442" s="160"/>
      <c r="C442" s="160"/>
      <c r="D442" s="160"/>
      <c r="E442" s="160"/>
    </row>
    <row r="443" spans="1:5" ht="15.75">
      <c r="A443" s="157"/>
      <c r="B443" s="157"/>
      <c r="C443" s="157"/>
      <c r="D443" s="157"/>
      <c r="E443" s="157"/>
    </row>
    <row r="456" spans="1:5" ht="15.75">
      <c r="A456" s="157"/>
      <c r="B456" s="157"/>
      <c r="C456" s="157"/>
      <c r="D456" s="157"/>
      <c r="E456" s="157"/>
    </row>
    <row r="463" spans="1:5" ht="15.75">
      <c r="A463" s="160"/>
      <c r="B463" s="160"/>
      <c r="C463" s="160"/>
      <c r="D463" s="160"/>
      <c r="E463" s="160"/>
    </row>
    <row r="464" spans="1:5" ht="15.75">
      <c r="A464" s="157"/>
      <c r="B464" s="157"/>
      <c r="C464" s="157"/>
      <c r="D464" s="157"/>
      <c r="E464" s="157"/>
    </row>
    <row r="472" spans="1:5" ht="15.75">
      <c r="A472" s="157"/>
      <c r="B472" s="157"/>
      <c r="C472" s="157"/>
      <c r="D472" s="157"/>
      <c r="E472" s="157"/>
    </row>
    <row r="482" spans="1:5" ht="15.75">
      <c r="A482" s="157"/>
      <c r="B482" s="157"/>
      <c r="C482" s="157"/>
      <c r="D482" s="157"/>
      <c r="E482" s="157"/>
    </row>
    <row r="493" spans="1:5" ht="15.75">
      <c r="A493" s="160"/>
      <c r="B493" s="160"/>
      <c r="C493" s="160"/>
      <c r="D493" s="160"/>
      <c r="E493" s="160"/>
    </row>
    <row r="494" spans="1:5" ht="15.75">
      <c r="A494" s="157"/>
      <c r="B494" s="157"/>
      <c r="C494" s="157"/>
      <c r="D494" s="157"/>
      <c r="E494" s="157"/>
    </row>
    <row r="502" spans="1:5" ht="15.75">
      <c r="A502" s="157"/>
      <c r="B502" s="157"/>
      <c r="C502" s="157"/>
      <c r="D502" s="157"/>
      <c r="E502" s="157"/>
    </row>
    <row r="511" spans="1:5" ht="15.75">
      <c r="A511" s="157"/>
      <c r="B511" s="157"/>
      <c r="C511" s="157"/>
      <c r="D511" s="157"/>
      <c r="E511" s="157"/>
    </row>
    <row r="516" spans="1:5" ht="15.75">
      <c r="A516" s="157"/>
      <c r="B516" s="157"/>
      <c r="C516" s="157"/>
      <c r="D516" s="157"/>
      <c r="E516" s="157"/>
    </row>
    <row r="538" spans="1:5" ht="15.75">
      <c r="A538" s="161"/>
      <c r="B538" s="161"/>
      <c r="C538" s="161"/>
      <c r="D538" s="161"/>
      <c r="E538" s="161"/>
    </row>
    <row r="539" spans="1:5" ht="15.75">
      <c r="A539" s="162"/>
      <c r="B539" s="162"/>
      <c r="C539" s="162"/>
      <c r="D539" s="162"/>
      <c r="E539" s="162"/>
    </row>
    <row r="540" spans="1:5" ht="15.75">
      <c r="A540" s="163"/>
      <c r="B540" s="163"/>
      <c r="C540" s="163"/>
      <c r="D540" s="163"/>
      <c r="E540" s="163"/>
    </row>
    <row r="541" spans="1:5" ht="15.75">
      <c r="A541" s="163"/>
      <c r="B541" s="163"/>
      <c r="C541" s="163"/>
      <c r="D541" s="163"/>
      <c r="E541" s="163"/>
    </row>
    <row r="542" spans="1:5" ht="15.75">
      <c r="A542" s="163"/>
      <c r="B542" s="163"/>
      <c r="C542" s="163"/>
      <c r="D542" s="163"/>
      <c r="E542" s="163"/>
    </row>
    <row r="543" spans="1:5" ht="15.75">
      <c r="A543" s="163"/>
      <c r="B543" s="163"/>
      <c r="C543" s="163"/>
      <c r="D543" s="163"/>
      <c r="E543" s="163"/>
    </row>
    <row r="544" spans="1:5" ht="15.75">
      <c r="A544" s="163"/>
      <c r="B544" s="163"/>
      <c r="C544" s="163"/>
      <c r="D544" s="163"/>
      <c r="E544" s="163"/>
    </row>
    <row r="545" spans="1:5" ht="15.75">
      <c r="A545" s="163"/>
      <c r="B545" s="163"/>
      <c r="C545" s="163"/>
      <c r="D545" s="163"/>
      <c r="E545" s="163"/>
    </row>
    <row r="546" spans="1:5" ht="15.75">
      <c r="A546" s="163"/>
      <c r="B546" s="163"/>
      <c r="C546" s="163"/>
      <c r="D546" s="163"/>
      <c r="E546" s="163"/>
    </row>
    <row r="547" spans="1:5" ht="15.75">
      <c r="A547" s="163"/>
      <c r="B547" s="163"/>
      <c r="C547" s="163"/>
      <c r="D547" s="163"/>
      <c r="E547" s="163"/>
    </row>
    <row r="548" spans="1:5" ht="15.75">
      <c r="A548" s="163"/>
      <c r="B548" s="163"/>
      <c r="C548" s="163"/>
      <c r="D548" s="163"/>
      <c r="E548" s="163"/>
    </row>
    <row r="549" spans="1:5" ht="15.75">
      <c r="A549" s="163"/>
      <c r="B549" s="163"/>
      <c r="C549" s="163"/>
      <c r="D549" s="163"/>
      <c r="E549" s="163"/>
    </row>
    <row r="550" spans="1:5" ht="15.75">
      <c r="A550" s="163"/>
      <c r="B550" s="163"/>
      <c r="C550" s="163"/>
      <c r="D550" s="163"/>
      <c r="E550" s="163"/>
    </row>
    <row r="551" spans="1:5" ht="15.75">
      <c r="A551" s="163"/>
      <c r="B551" s="163"/>
      <c r="C551" s="163"/>
      <c r="D551" s="163"/>
      <c r="E551" s="163"/>
    </row>
    <row r="552" spans="1:5" ht="15.75">
      <c r="A552" s="163"/>
      <c r="B552" s="163"/>
      <c r="C552" s="163"/>
      <c r="D552" s="163"/>
      <c r="E552" s="163"/>
    </row>
    <row r="555" spans="1:5" ht="15.75">
      <c r="A555" s="157"/>
      <c r="B555" s="157"/>
      <c r="C555" s="157"/>
      <c r="D555" s="157"/>
      <c r="E555" s="157"/>
    </row>
    <row r="558" spans="1:5" ht="15.75">
      <c r="A558" s="157"/>
      <c r="B558" s="157"/>
      <c r="C558" s="157"/>
      <c r="D558" s="157"/>
      <c r="E558" s="157"/>
    </row>
    <row r="566" spans="1:5" ht="15.75">
      <c r="A566" s="157"/>
      <c r="B566" s="157"/>
      <c r="C566" s="157"/>
      <c r="D566" s="157"/>
      <c r="E566" s="157"/>
    </row>
    <row r="569" spans="1:5" ht="15.75">
      <c r="A569" s="161"/>
      <c r="B569" s="161"/>
      <c r="C569" s="161"/>
      <c r="D569" s="161"/>
      <c r="E569" s="161"/>
    </row>
    <row r="570" spans="1:5" ht="15.75">
      <c r="A570" s="162"/>
      <c r="B570" s="162"/>
      <c r="C570" s="162"/>
      <c r="D570" s="162"/>
      <c r="E570" s="162"/>
    </row>
    <row r="571" spans="1:5" ht="15.75">
      <c r="A571" s="163"/>
      <c r="B571" s="163"/>
      <c r="C571" s="163"/>
      <c r="D571" s="163"/>
      <c r="E571" s="163"/>
    </row>
    <row r="572" spans="1:5" ht="15.75">
      <c r="A572" s="163"/>
      <c r="B572" s="163"/>
      <c r="C572" s="163"/>
      <c r="D572" s="163"/>
      <c r="E572" s="163"/>
    </row>
    <row r="573" spans="1:5" ht="15.75">
      <c r="A573" s="163"/>
      <c r="B573" s="163"/>
      <c r="C573" s="163"/>
      <c r="D573" s="163"/>
      <c r="E573" s="163"/>
    </row>
    <row r="574" spans="1:5" ht="15.75">
      <c r="A574" s="163"/>
      <c r="B574" s="163"/>
      <c r="C574" s="163"/>
      <c r="D574" s="163"/>
      <c r="E574" s="163"/>
    </row>
    <row r="575" spans="1:5" ht="15.75">
      <c r="A575" s="163"/>
      <c r="B575" s="163"/>
      <c r="C575" s="163"/>
      <c r="D575" s="163"/>
      <c r="E575" s="163"/>
    </row>
    <row r="576" spans="1:5" ht="15.75">
      <c r="A576" s="163"/>
      <c r="B576" s="163"/>
      <c r="C576" s="163"/>
      <c r="D576" s="163"/>
      <c r="E576" s="163"/>
    </row>
    <row r="577" spans="1:5" ht="15.75">
      <c r="A577" s="163"/>
      <c r="B577" s="163"/>
      <c r="C577" s="163"/>
      <c r="D577" s="163"/>
      <c r="E577" s="163"/>
    </row>
    <row r="578" spans="1:5" ht="15.75">
      <c r="A578" s="163"/>
      <c r="B578" s="163"/>
      <c r="C578" s="163"/>
      <c r="D578" s="163"/>
      <c r="E578" s="163"/>
    </row>
    <row r="579" spans="1:5" ht="15.75">
      <c r="A579" s="163"/>
      <c r="B579" s="163"/>
      <c r="C579" s="163"/>
      <c r="D579" s="163"/>
      <c r="E579" s="163"/>
    </row>
    <row r="580" spans="1:5" ht="15.75">
      <c r="A580" s="163"/>
      <c r="B580" s="163"/>
      <c r="C580" s="163"/>
      <c r="D580" s="163"/>
      <c r="E580" s="163"/>
    </row>
    <row r="581" spans="1:5" ht="15.75">
      <c r="A581" s="163"/>
      <c r="B581" s="163"/>
      <c r="C581" s="163"/>
      <c r="D581" s="163"/>
      <c r="E581" s="163"/>
    </row>
    <row r="582" spans="1:5" ht="15.75">
      <c r="A582" s="163"/>
      <c r="B582" s="163"/>
      <c r="C582" s="163"/>
      <c r="D582" s="163"/>
      <c r="E582" s="163"/>
    </row>
    <row r="583" spans="1:5" ht="15.75">
      <c r="A583" s="163"/>
      <c r="B583" s="163"/>
      <c r="C583" s="163"/>
      <c r="D583" s="163"/>
      <c r="E583" s="163"/>
    </row>
    <row r="584" spans="1:5" ht="15.75">
      <c r="A584" s="163"/>
      <c r="B584" s="163"/>
      <c r="C584" s="163"/>
      <c r="D584" s="163"/>
      <c r="E584" s="163"/>
    </row>
    <row r="585" spans="1:5" ht="15.75">
      <c r="A585" s="163"/>
      <c r="B585" s="163"/>
      <c r="C585" s="163"/>
      <c r="D585" s="163"/>
      <c r="E585" s="163"/>
    </row>
    <row r="586" spans="1:5" ht="15.75">
      <c r="A586" s="163"/>
      <c r="B586" s="163"/>
      <c r="C586" s="163"/>
      <c r="D586" s="163"/>
      <c r="E586" s="163"/>
    </row>
    <row r="587" spans="1:5" ht="15.75">
      <c r="A587" s="163"/>
      <c r="B587" s="163"/>
      <c r="C587" s="163"/>
      <c r="D587" s="163"/>
      <c r="E587" s="163"/>
    </row>
    <row r="588" spans="1:5" ht="15.75">
      <c r="A588" s="163"/>
      <c r="B588" s="163"/>
      <c r="C588" s="163"/>
      <c r="D588" s="163"/>
      <c r="E588" s="163"/>
    </row>
    <row r="589" spans="1:5" ht="15.75">
      <c r="A589" s="163"/>
      <c r="B589" s="163"/>
      <c r="C589" s="163"/>
      <c r="D589" s="163"/>
      <c r="E589" s="163"/>
    </row>
    <row r="590" spans="1:5" ht="15.75">
      <c r="A590" s="163"/>
      <c r="B590" s="163"/>
      <c r="C590" s="163"/>
      <c r="D590" s="163"/>
      <c r="E590" s="163"/>
    </row>
    <row r="591" spans="1:5" ht="15.75">
      <c r="A591" s="163"/>
      <c r="B591" s="163"/>
      <c r="C591" s="163"/>
      <c r="D591" s="163"/>
      <c r="E591" s="163"/>
    </row>
    <row r="592" spans="1:5" ht="15.75">
      <c r="A592" s="163"/>
      <c r="B592" s="163"/>
      <c r="C592" s="163"/>
      <c r="D592" s="163"/>
      <c r="E592" s="163"/>
    </row>
    <row r="593" spans="1:5" ht="15.75">
      <c r="A593" s="163"/>
      <c r="B593" s="163"/>
      <c r="C593" s="163"/>
      <c r="D593" s="163"/>
      <c r="E593" s="163"/>
    </row>
    <row r="594" spans="1:5" ht="15.75">
      <c r="A594" s="163"/>
      <c r="B594" s="163"/>
      <c r="C594" s="163"/>
      <c r="D594" s="163"/>
      <c r="E594" s="163"/>
    </row>
    <row r="595" spans="1:5" ht="15.75">
      <c r="A595" s="163"/>
      <c r="B595" s="163"/>
      <c r="C595" s="163"/>
      <c r="D595" s="163"/>
      <c r="E595" s="163"/>
    </row>
    <row r="596" spans="1:5" ht="15.75">
      <c r="A596" s="163"/>
      <c r="B596" s="163"/>
      <c r="C596" s="163"/>
      <c r="D596" s="163"/>
      <c r="E596" s="163"/>
    </row>
    <row r="597" spans="1:5" ht="15.75">
      <c r="A597" s="163"/>
      <c r="B597" s="163"/>
      <c r="C597" s="163"/>
      <c r="D597" s="163"/>
      <c r="E597" s="163"/>
    </row>
    <row r="598" spans="1:5" ht="15.75">
      <c r="A598" s="163"/>
      <c r="B598" s="163"/>
      <c r="C598" s="163"/>
      <c r="D598" s="163"/>
      <c r="E598" s="163"/>
    </row>
    <row r="599" spans="1:5" ht="15.75">
      <c r="A599" s="163"/>
      <c r="B599" s="163"/>
      <c r="C599" s="163"/>
      <c r="D599" s="163"/>
      <c r="E599" s="163"/>
    </row>
    <row r="600" spans="1:5" ht="15.75">
      <c r="A600" s="163"/>
      <c r="B600" s="163"/>
      <c r="C600" s="163"/>
      <c r="D600" s="163"/>
      <c r="E600" s="163"/>
    </row>
    <row r="601" spans="1:5" ht="15.75">
      <c r="A601" s="163"/>
      <c r="B601" s="163"/>
      <c r="C601" s="163"/>
      <c r="D601" s="163"/>
      <c r="E601" s="163"/>
    </row>
    <row r="602" spans="1:5" ht="15.75">
      <c r="A602" s="161"/>
      <c r="B602" s="161"/>
      <c r="C602" s="161"/>
      <c r="D602" s="161"/>
      <c r="E602" s="161"/>
    </row>
    <row r="603" spans="1:5" ht="15.75">
      <c r="A603" s="162"/>
      <c r="B603" s="162"/>
      <c r="C603" s="162"/>
      <c r="D603" s="162"/>
      <c r="E603" s="162"/>
    </row>
    <row r="604" spans="1:5" ht="15.75">
      <c r="A604" s="163"/>
      <c r="B604" s="163"/>
      <c r="C604" s="163"/>
      <c r="D604" s="163"/>
      <c r="E604" s="163"/>
    </row>
    <row r="605" spans="1:5" ht="15.75">
      <c r="A605" s="163"/>
      <c r="B605" s="163"/>
      <c r="C605" s="163"/>
      <c r="D605" s="163"/>
      <c r="E605" s="163"/>
    </row>
    <row r="606" spans="1:5" ht="15.75">
      <c r="A606" s="163"/>
      <c r="B606" s="163"/>
      <c r="C606" s="163"/>
      <c r="D606" s="163"/>
      <c r="E606" s="163"/>
    </row>
    <row r="607" spans="1:5" ht="15.75">
      <c r="A607" s="163"/>
      <c r="B607" s="163"/>
      <c r="C607" s="163"/>
      <c r="D607" s="163"/>
      <c r="E607" s="163"/>
    </row>
    <row r="608" spans="1:5" ht="15.75">
      <c r="A608" s="163"/>
      <c r="B608" s="163"/>
      <c r="C608" s="163"/>
      <c r="D608" s="163"/>
      <c r="E608" s="163"/>
    </row>
    <row r="609" spans="1:5" ht="15.75">
      <c r="A609" s="163"/>
      <c r="B609" s="163"/>
      <c r="C609" s="163"/>
      <c r="D609" s="163"/>
      <c r="E609" s="163"/>
    </row>
    <row r="610" spans="1:5" ht="15.75">
      <c r="A610" s="163"/>
      <c r="B610" s="163"/>
      <c r="C610" s="163"/>
      <c r="D610" s="163"/>
      <c r="E610" s="163"/>
    </row>
    <row r="611" spans="1:5" ht="15.75">
      <c r="A611" s="161"/>
      <c r="B611" s="161"/>
      <c r="C611" s="161"/>
      <c r="D611" s="161"/>
      <c r="E611" s="161"/>
    </row>
    <row r="612" spans="1:5" ht="15.75">
      <c r="A612" s="162"/>
      <c r="B612" s="162"/>
      <c r="C612" s="162"/>
      <c r="D612" s="162"/>
      <c r="E612" s="162"/>
    </row>
    <row r="613" spans="1:5" ht="15.75">
      <c r="A613" s="163"/>
      <c r="B613" s="163"/>
      <c r="C613" s="163"/>
      <c r="D613" s="163"/>
      <c r="E613" s="163"/>
    </row>
    <row r="614" spans="1:5" ht="15.75">
      <c r="A614" s="163"/>
      <c r="B614" s="163"/>
      <c r="C614" s="163"/>
      <c r="D614" s="163"/>
      <c r="E614" s="163"/>
    </row>
    <row r="615" spans="1:5" ht="15.75">
      <c r="A615" s="163"/>
      <c r="B615" s="163"/>
      <c r="C615" s="163"/>
      <c r="D615" s="163"/>
      <c r="E615" s="163"/>
    </row>
    <row r="616" spans="1:5" ht="15.75">
      <c r="A616" s="163"/>
      <c r="B616" s="163"/>
      <c r="C616" s="163"/>
      <c r="D616" s="163"/>
      <c r="E616" s="163"/>
    </row>
    <row r="618" spans="1:5" ht="15.75">
      <c r="A618" s="163"/>
      <c r="B618" s="163"/>
      <c r="C618" s="163"/>
      <c r="D618" s="163"/>
      <c r="E618" s="163"/>
    </row>
    <row r="619" spans="1:5" ht="15.75">
      <c r="A619" s="163"/>
      <c r="B619" s="163"/>
      <c r="C619" s="163"/>
      <c r="D619" s="163"/>
      <c r="E619" s="163"/>
    </row>
    <row r="620" spans="1:5" ht="15.75">
      <c r="A620" s="163"/>
      <c r="B620" s="163"/>
      <c r="C620" s="163"/>
      <c r="D620" s="163"/>
      <c r="E620" s="163"/>
    </row>
    <row r="621" spans="1:5" ht="15.75">
      <c r="A621" s="163"/>
      <c r="B621" s="163"/>
      <c r="C621" s="163"/>
      <c r="D621" s="163"/>
      <c r="E621" s="163"/>
    </row>
    <row r="622" spans="1:5" ht="15.75">
      <c r="A622" s="163"/>
      <c r="B622" s="163"/>
      <c r="C622" s="163"/>
      <c r="D622" s="163"/>
      <c r="E622" s="163"/>
    </row>
    <row r="623" spans="1:5" ht="15.75">
      <c r="A623" s="161"/>
      <c r="B623" s="161"/>
      <c r="C623" s="161"/>
      <c r="D623" s="161"/>
      <c r="E623" s="161"/>
    </row>
    <row r="624" spans="1:5" ht="15.75">
      <c r="A624" s="162"/>
      <c r="B624" s="162"/>
      <c r="C624" s="162"/>
      <c r="D624" s="162"/>
      <c r="E624" s="162"/>
    </row>
    <row r="625" spans="1:5" ht="15.75">
      <c r="A625" s="163"/>
      <c r="B625" s="163"/>
      <c r="C625" s="163"/>
      <c r="D625" s="163"/>
      <c r="E625" s="163"/>
    </row>
    <row r="626" spans="1:5" ht="15.75">
      <c r="A626" s="163"/>
      <c r="B626" s="163"/>
      <c r="C626" s="163"/>
      <c r="D626" s="163"/>
      <c r="E626" s="163"/>
    </row>
    <row r="627" spans="1:5" ht="15.75">
      <c r="A627" s="163"/>
      <c r="B627" s="163"/>
      <c r="C627" s="163"/>
      <c r="D627" s="163"/>
      <c r="E627" s="163"/>
    </row>
    <row r="628" spans="1:5" ht="15.75">
      <c r="A628" s="163"/>
      <c r="B628" s="163"/>
      <c r="C628" s="163"/>
      <c r="D628" s="163"/>
      <c r="E628" s="163"/>
    </row>
    <row r="629" spans="1:5" ht="15.75">
      <c r="A629" s="163"/>
      <c r="B629" s="163"/>
      <c r="C629" s="163"/>
      <c r="D629" s="163"/>
      <c r="E629" s="163"/>
    </row>
    <row r="630" spans="1:5" ht="15.75">
      <c r="A630" s="163"/>
      <c r="B630" s="163"/>
      <c r="C630" s="163"/>
      <c r="D630" s="163"/>
      <c r="E630" s="163"/>
    </row>
    <row r="631" spans="1:5" ht="15.75">
      <c r="A631" s="163"/>
      <c r="B631" s="163"/>
      <c r="C631" s="163"/>
      <c r="D631" s="163"/>
      <c r="E631" s="163"/>
    </row>
    <row r="632" spans="1:5" ht="15.75">
      <c r="A632" s="161"/>
      <c r="B632" s="161"/>
      <c r="C632" s="161"/>
      <c r="D632" s="161"/>
      <c r="E632" s="161"/>
    </row>
    <row r="633" spans="1:5" ht="15.75">
      <c r="A633" s="162"/>
      <c r="B633" s="162"/>
      <c r="C633" s="162"/>
      <c r="D633" s="162"/>
      <c r="E633" s="162"/>
    </row>
    <row r="634" spans="1:5" ht="15.75">
      <c r="A634" s="163"/>
      <c r="B634" s="163"/>
      <c r="C634" s="163"/>
      <c r="D634" s="163"/>
      <c r="E634" s="163"/>
    </row>
    <row r="635" spans="1:5" ht="15.75">
      <c r="A635" s="163"/>
      <c r="B635" s="163"/>
      <c r="C635" s="163"/>
      <c r="D635" s="163"/>
      <c r="E635" s="163"/>
    </row>
    <row r="636" spans="1:5" ht="15.75">
      <c r="A636" s="163"/>
      <c r="B636" s="163"/>
      <c r="C636" s="163"/>
      <c r="D636" s="163"/>
      <c r="E636" s="163"/>
    </row>
    <row r="637" spans="1:5" ht="15.75">
      <c r="A637" s="163"/>
      <c r="B637" s="163"/>
      <c r="C637" s="163"/>
      <c r="D637" s="163"/>
      <c r="E637" s="163"/>
    </row>
    <row r="638" spans="1:5" ht="15.75">
      <c r="A638" s="163"/>
      <c r="B638" s="163"/>
      <c r="C638" s="163"/>
      <c r="D638" s="163"/>
      <c r="E638" s="163"/>
    </row>
    <row r="639" spans="1:5" ht="15.75">
      <c r="A639" s="163"/>
      <c r="B639" s="163"/>
      <c r="C639" s="163"/>
      <c r="D639" s="163"/>
      <c r="E639" s="163"/>
    </row>
    <row r="640" spans="1:5" ht="15.75">
      <c r="A640" s="163"/>
      <c r="B640" s="163"/>
      <c r="C640" s="163"/>
      <c r="D640" s="163"/>
      <c r="E640" s="163"/>
    </row>
    <row r="641" spans="1:5" ht="15.75">
      <c r="A641" s="161"/>
      <c r="B641" s="161"/>
      <c r="C641" s="161"/>
      <c r="D641" s="161"/>
      <c r="E641" s="161"/>
    </row>
    <row r="642" spans="1:5" ht="15.75">
      <c r="A642" s="162"/>
      <c r="B642" s="162"/>
      <c r="C642" s="162"/>
      <c r="D642" s="162"/>
      <c r="E642" s="162"/>
    </row>
    <row r="650" spans="1:5" ht="15.75">
      <c r="A650" s="160"/>
      <c r="B650" s="160"/>
      <c r="C650" s="160"/>
      <c r="D650" s="160"/>
      <c r="E650" s="160"/>
    </row>
    <row r="651" spans="1:5" ht="15.75">
      <c r="A651" s="157"/>
      <c r="B651" s="157"/>
      <c r="C651" s="157"/>
      <c r="D651" s="157"/>
      <c r="E651" s="157"/>
    </row>
    <row r="659" spans="1:5" ht="15.75">
      <c r="A659" s="160"/>
      <c r="B659" s="160"/>
      <c r="C659" s="160"/>
      <c r="D659" s="160"/>
      <c r="E659" s="160"/>
    </row>
    <row r="660" spans="1:5" ht="15.75">
      <c r="A660" s="157"/>
      <c r="B660" s="157"/>
      <c r="C660" s="157"/>
      <c r="D660" s="157"/>
      <c r="E660" s="157"/>
    </row>
    <row r="668" spans="1:5" ht="15.75">
      <c r="A668" s="160"/>
      <c r="B668" s="160"/>
      <c r="C668" s="160"/>
      <c r="D668" s="160"/>
      <c r="E668" s="160"/>
    </row>
    <row r="669" spans="1:5" ht="15.75">
      <c r="A669" s="157"/>
      <c r="B669" s="157"/>
      <c r="C669" s="157"/>
      <c r="D669" s="157"/>
      <c r="E669" s="157"/>
    </row>
    <row r="677" spans="1:5" ht="15.75">
      <c r="A677" s="160"/>
      <c r="B677" s="160"/>
      <c r="C677" s="160"/>
      <c r="D677" s="160"/>
      <c r="E677" s="160"/>
    </row>
    <row r="678" spans="1:5" ht="15.75">
      <c r="A678" s="157"/>
      <c r="B678" s="157"/>
      <c r="C678" s="157"/>
      <c r="D678" s="157"/>
      <c r="E678" s="157"/>
    </row>
    <row r="689" spans="1:5" ht="15.75">
      <c r="A689" s="160"/>
      <c r="B689" s="160"/>
      <c r="C689" s="160"/>
      <c r="D689" s="160"/>
      <c r="E689" s="160"/>
    </row>
    <row r="690" spans="1:5" ht="15.75">
      <c r="A690" s="157"/>
      <c r="B690" s="157"/>
      <c r="C690" s="157"/>
      <c r="D690" s="157"/>
      <c r="E690" s="157"/>
    </row>
    <row r="701" spans="1:5" ht="15.75">
      <c r="A701" s="160"/>
      <c r="B701" s="160"/>
      <c r="C701" s="160"/>
      <c r="D701" s="160"/>
      <c r="E701" s="160"/>
    </row>
    <row r="702" spans="1:5" ht="15.75">
      <c r="A702" s="157"/>
      <c r="B702" s="157"/>
      <c r="C702" s="157"/>
      <c r="D702" s="157"/>
      <c r="E702" s="157"/>
    </row>
    <row r="710" spans="1:5" ht="15.75">
      <c r="A710" s="160"/>
      <c r="B710" s="160"/>
      <c r="C710" s="160"/>
      <c r="D710" s="160"/>
      <c r="E710" s="160"/>
    </row>
    <row r="711" spans="1:5" ht="15.75">
      <c r="A711" s="157"/>
      <c r="B711" s="157"/>
      <c r="C711" s="157"/>
      <c r="D711" s="157"/>
      <c r="E711" s="157"/>
    </row>
    <row r="719" spans="1:5" ht="15.75">
      <c r="A719" s="160"/>
      <c r="B719" s="160"/>
      <c r="C719" s="160"/>
      <c r="D719" s="160"/>
      <c r="E719" s="160"/>
    </row>
    <row r="720" spans="1:5" ht="15.75">
      <c r="A720" s="157"/>
      <c r="B720" s="157"/>
      <c r="C720" s="157"/>
      <c r="D720" s="157"/>
      <c r="E720" s="157"/>
    </row>
    <row r="728" spans="1:5" ht="15.75">
      <c r="A728" s="160"/>
      <c r="B728" s="160"/>
      <c r="C728" s="160"/>
      <c r="D728" s="160"/>
      <c r="E728" s="160"/>
    </row>
    <row r="729" spans="1:5" ht="15.75">
      <c r="A729" s="157"/>
      <c r="B729" s="157"/>
      <c r="C729" s="157"/>
      <c r="D729" s="157"/>
      <c r="E729" s="157"/>
    </row>
    <row r="737" spans="1:5" ht="15.75">
      <c r="A737" s="160"/>
      <c r="B737" s="160"/>
      <c r="C737" s="160"/>
      <c r="D737" s="160"/>
      <c r="E737" s="160"/>
    </row>
    <row r="738" spans="1:5" ht="15.75">
      <c r="A738" s="157"/>
      <c r="B738" s="157"/>
      <c r="C738" s="157"/>
      <c r="D738" s="157"/>
      <c r="E738" s="157"/>
    </row>
    <row r="746" spans="1:5" ht="15.75">
      <c r="A746" s="160"/>
      <c r="B746" s="160"/>
      <c r="C746" s="160"/>
      <c r="D746" s="160"/>
      <c r="E746" s="160"/>
    </row>
    <row r="747" spans="1:5" ht="15.75">
      <c r="A747" s="157"/>
      <c r="B747" s="157"/>
      <c r="C747" s="157"/>
      <c r="D747" s="157"/>
      <c r="E747" s="157"/>
    </row>
    <row r="755" spans="1:5" ht="15.75">
      <c r="A755" s="160"/>
      <c r="B755" s="160"/>
      <c r="C755" s="160"/>
      <c r="D755" s="160"/>
      <c r="E755" s="160"/>
    </row>
    <row r="756" spans="1:5" ht="15.75">
      <c r="A756" s="157"/>
      <c r="B756" s="157"/>
      <c r="C756" s="157"/>
      <c r="D756" s="157"/>
      <c r="E756" s="157"/>
    </row>
    <row r="764" spans="1:5" ht="15.75">
      <c r="A764" s="160"/>
      <c r="B764" s="160"/>
      <c r="C764" s="160"/>
      <c r="D764" s="160"/>
      <c r="E764" s="160"/>
    </row>
    <row r="765" spans="1:5" ht="15.75">
      <c r="A765" s="157"/>
      <c r="B765" s="157"/>
      <c r="C765" s="157"/>
      <c r="D765" s="157"/>
      <c r="E765" s="157"/>
    </row>
    <row r="773" spans="1:5" ht="15.75">
      <c r="A773" s="160"/>
      <c r="B773" s="160"/>
      <c r="C773" s="160"/>
      <c r="D773" s="160"/>
      <c r="E773" s="160"/>
    </row>
    <row r="774" spans="1:5" ht="15.75">
      <c r="A774" s="157"/>
      <c r="B774" s="157"/>
      <c r="C774" s="157"/>
      <c r="D774" s="157"/>
      <c r="E774" s="157"/>
    </row>
    <row r="782" spans="1:5" ht="15.75">
      <c r="A782" s="160"/>
      <c r="B782" s="160"/>
      <c r="C782" s="160"/>
      <c r="D782" s="160"/>
      <c r="E782" s="160"/>
    </row>
    <row r="783" spans="1:5" ht="15.75">
      <c r="A783" s="157"/>
      <c r="B783" s="157"/>
      <c r="C783" s="157"/>
      <c r="D783" s="157"/>
      <c r="E783" s="157"/>
    </row>
    <row r="791" spans="1:5" ht="15.75">
      <c r="A791" s="160"/>
      <c r="B791" s="160"/>
      <c r="C791" s="160"/>
      <c r="D791" s="160"/>
      <c r="E791" s="160"/>
    </row>
    <row r="792" spans="1:5" ht="15.75">
      <c r="A792" s="157"/>
      <c r="B792" s="157"/>
      <c r="C792" s="157"/>
      <c r="D792" s="157"/>
      <c r="E792" s="157"/>
    </row>
    <row r="800" spans="1:5" ht="15.75">
      <c r="A800" s="160"/>
      <c r="B800" s="160"/>
      <c r="C800" s="160"/>
      <c r="D800" s="160"/>
      <c r="E800" s="160"/>
    </row>
    <row r="801" spans="1:5" ht="15.75">
      <c r="A801" s="157"/>
      <c r="B801" s="157"/>
      <c r="C801" s="157"/>
      <c r="D801" s="157"/>
      <c r="E801" s="157"/>
    </row>
    <row r="809" spans="1:5" ht="15.75">
      <c r="A809" s="160"/>
      <c r="B809" s="160"/>
      <c r="C809" s="160"/>
      <c r="D809" s="160"/>
      <c r="E809" s="160"/>
    </row>
    <row r="810" spans="1:5" ht="15.75">
      <c r="A810" s="157"/>
      <c r="B810" s="157"/>
      <c r="C810" s="157"/>
      <c r="D810" s="157"/>
      <c r="E810" s="157"/>
    </row>
    <row r="818" spans="1:5" ht="15.75">
      <c r="A818" s="160"/>
      <c r="B818" s="160"/>
      <c r="C818" s="160"/>
      <c r="D818" s="160"/>
      <c r="E818" s="160"/>
    </row>
    <row r="819" spans="1:5" ht="15.75">
      <c r="A819" s="157"/>
      <c r="B819" s="157"/>
      <c r="C819" s="157"/>
      <c r="D819" s="157"/>
      <c r="E819" s="157"/>
    </row>
    <row r="827" spans="1:5" ht="15.75">
      <c r="A827" s="160"/>
      <c r="B827" s="160"/>
      <c r="C827" s="160"/>
      <c r="D827" s="160"/>
      <c r="E827" s="160"/>
    </row>
    <row r="828" spans="1:5" ht="15.75">
      <c r="A828" s="157"/>
      <c r="B828" s="157"/>
      <c r="C828" s="157"/>
      <c r="D828" s="157"/>
      <c r="E828" s="157"/>
    </row>
    <row r="836" spans="1:5" ht="15.75">
      <c r="A836" s="160"/>
      <c r="B836" s="160"/>
      <c r="C836" s="160"/>
      <c r="D836" s="160"/>
      <c r="E836" s="160"/>
    </row>
    <row r="837" spans="1:5" ht="15.75">
      <c r="A837" s="157"/>
      <c r="B837" s="157"/>
      <c r="C837" s="157"/>
      <c r="D837" s="157"/>
      <c r="E837" s="157"/>
    </row>
    <row r="845" spans="1:5" ht="15.75">
      <c r="A845" s="160"/>
      <c r="B845" s="160"/>
      <c r="C845" s="160"/>
      <c r="D845" s="160"/>
      <c r="E845" s="160"/>
    </row>
    <row r="846" spans="1:5" ht="15.75">
      <c r="A846" s="157"/>
      <c r="B846" s="157"/>
      <c r="C846" s="157"/>
      <c r="D846" s="157"/>
      <c r="E846" s="157"/>
    </row>
    <row r="854" spans="1:5" ht="15.75">
      <c r="A854" s="160"/>
      <c r="B854" s="160"/>
      <c r="C854" s="160"/>
      <c r="D854" s="160"/>
      <c r="E854" s="160"/>
    </row>
    <row r="855" spans="1:5" ht="15.75">
      <c r="A855" s="157"/>
      <c r="B855" s="157"/>
      <c r="C855" s="157"/>
      <c r="D855" s="157"/>
      <c r="E855" s="157"/>
    </row>
    <row r="866" spans="1:5" ht="15.75">
      <c r="A866" s="160"/>
      <c r="B866" s="160"/>
      <c r="C866" s="160"/>
      <c r="D866" s="160"/>
      <c r="E866" s="160"/>
    </row>
    <row r="867" spans="1:5" ht="15.75">
      <c r="A867" s="157"/>
      <c r="B867" s="157"/>
      <c r="C867" s="157"/>
      <c r="D867" s="157"/>
      <c r="E867" s="157"/>
    </row>
    <row r="877" spans="1:5" ht="15.75">
      <c r="A877" s="160"/>
      <c r="B877" s="160"/>
      <c r="C877" s="160"/>
      <c r="D877" s="160"/>
      <c r="E877" s="160"/>
    </row>
    <row r="878" spans="1:5" ht="15.75">
      <c r="A878" s="157"/>
      <c r="B878" s="157"/>
      <c r="C878" s="157"/>
      <c r="D878" s="157"/>
      <c r="E878" s="157"/>
    </row>
    <row r="889" spans="1:5" ht="15.75">
      <c r="A889" s="160"/>
      <c r="B889" s="160"/>
      <c r="C889" s="160"/>
      <c r="D889" s="160"/>
      <c r="E889" s="160"/>
    </row>
    <row r="890" spans="1:5" ht="15.75">
      <c r="A890" s="157"/>
      <c r="B890" s="157"/>
      <c r="C890" s="157"/>
      <c r="D890" s="157"/>
      <c r="E890" s="157"/>
    </row>
    <row r="901" spans="1:5" ht="15.75">
      <c r="A901" s="160"/>
      <c r="B901" s="160"/>
      <c r="C901" s="160"/>
      <c r="D901" s="160"/>
      <c r="E901" s="160"/>
    </row>
    <row r="902" spans="1:5" ht="15.75">
      <c r="A902" s="157"/>
      <c r="B902" s="157"/>
      <c r="C902" s="157"/>
      <c r="D902" s="157"/>
      <c r="E902" s="157"/>
    </row>
    <row r="913" spans="1:5" ht="15.75">
      <c r="A913" s="160"/>
      <c r="B913" s="160"/>
      <c r="C913" s="160"/>
      <c r="D913" s="160"/>
      <c r="E913" s="160"/>
    </row>
    <row r="914" spans="1:5" ht="15.75">
      <c r="A914" s="157"/>
      <c r="B914" s="157"/>
      <c r="C914" s="157"/>
      <c r="D914" s="157"/>
      <c r="E914" s="157"/>
    </row>
    <row r="925" spans="1:5" ht="15.75">
      <c r="A925" s="160"/>
      <c r="B925" s="160"/>
      <c r="C925" s="160"/>
      <c r="D925" s="160"/>
      <c r="E925" s="160"/>
    </row>
    <row r="926" spans="1:5" ht="15.75">
      <c r="A926" s="157"/>
      <c r="B926" s="157"/>
      <c r="C926" s="157"/>
      <c r="D926" s="157"/>
      <c r="E926" s="157"/>
    </row>
    <row r="937" spans="1:5" ht="15.75">
      <c r="A937" s="160"/>
      <c r="B937" s="160"/>
      <c r="C937" s="160"/>
      <c r="D937" s="160"/>
      <c r="E937" s="160"/>
    </row>
    <row r="938" spans="1:5" ht="15.75">
      <c r="A938" s="157"/>
      <c r="B938" s="157"/>
      <c r="C938" s="157"/>
      <c r="D938" s="157"/>
      <c r="E938" s="157"/>
    </row>
    <row r="949" spans="1:5" ht="15.75">
      <c r="A949" s="160"/>
      <c r="B949" s="160"/>
      <c r="C949" s="160"/>
      <c r="D949" s="160"/>
      <c r="E949" s="160"/>
    </row>
    <row r="950" spans="1:5" ht="15.75">
      <c r="A950" s="157"/>
      <c r="B950" s="157"/>
      <c r="C950" s="157"/>
      <c r="D950" s="157"/>
      <c r="E950" s="157"/>
    </row>
    <row r="960" spans="1:5" ht="15.75">
      <c r="A960" s="160"/>
      <c r="B960" s="160"/>
      <c r="C960" s="160"/>
      <c r="D960" s="160"/>
      <c r="E960" s="160"/>
    </row>
    <row r="961" spans="1:5" ht="15.75">
      <c r="A961" s="157"/>
      <c r="B961" s="157"/>
      <c r="C961" s="157"/>
      <c r="D961" s="157"/>
      <c r="E961" s="157"/>
    </row>
    <row r="971" spans="1:5" ht="15.75">
      <c r="A971" s="160"/>
      <c r="B971" s="160"/>
      <c r="C971" s="160"/>
      <c r="D971" s="160"/>
      <c r="E971" s="160"/>
    </row>
    <row r="972" spans="1:5" ht="15.75">
      <c r="A972" s="157"/>
      <c r="B972" s="157"/>
      <c r="C972" s="157"/>
      <c r="D972" s="157"/>
      <c r="E972" s="157"/>
    </row>
    <row r="982" spans="1:5" ht="15.75">
      <c r="A982" s="160"/>
      <c r="B982" s="160"/>
      <c r="C982" s="160"/>
      <c r="D982" s="160"/>
      <c r="E982" s="160"/>
    </row>
    <row r="983" spans="1:5" ht="15.75">
      <c r="A983" s="157"/>
      <c r="B983" s="157"/>
      <c r="C983" s="157"/>
      <c r="D983" s="157"/>
      <c r="E983" s="157"/>
    </row>
    <row r="994" spans="1:5" ht="15.75">
      <c r="A994" s="160"/>
      <c r="B994" s="160"/>
      <c r="C994" s="160"/>
      <c r="D994" s="160"/>
      <c r="E994" s="160"/>
    </row>
    <row r="995" spans="1:5" ht="15.75">
      <c r="A995" s="157"/>
      <c r="B995" s="157"/>
      <c r="C995" s="157"/>
      <c r="D995" s="157"/>
      <c r="E995" s="157"/>
    </row>
    <row r="1006" spans="1:5" ht="15.75">
      <c r="A1006" s="160"/>
      <c r="B1006" s="160"/>
      <c r="C1006" s="160"/>
      <c r="D1006" s="160"/>
      <c r="E1006" s="160"/>
    </row>
    <row r="1007" spans="1:5" ht="15.75">
      <c r="A1007" s="157"/>
      <c r="B1007" s="157"/>
      <c r="C1007" s="157"/>
      <c r="D1007" s="157"/>
      <c r="E1007" s="157"/>
    </row>
    <row r="1018" spans="1:5" ht="15.75">
      <c r="A1018" s="160"/>
      <c r="B1018" s="160"/>
      <c r="C1018" s="160"/>
      <c r="D1018" s="160"/>
      <c r="E1018" s="160"/>
    </row>
    <row r="1019" spans="1:5" ht="15.75">
      <c r="A1019" s="157"/>
      <c r="B1019" s="157"/>
      <c r="C1019" s="157"/>
      <c r="D1019" s="157"/>
      <c r="E1019" s="157"/>
    </row>
    <row r="1027" spans="1:5" ht="15.75">
      <c r="A1027" s="160"/>
      <c r="B1027" s="160"/>
      <c r="C1027" s="160"/>
      <c r="D1027" s="160"/>
      <c r="E1027" s="160"/>
    </row>
    <row r="1028" spans="1:5" ht="15.75">
      <c r="A1028" s="157"/>
      <c r="B1028" s="157"/>
      <c r="C1028" s="157"/>
      <c r="D1028" s="157"/>
      <c r="E1028" s="157"/>
    </row>
    <row r="1038" spans="1:5" ht="15.75">
      <c r="A1038" s="160"/>
      <c r="B1038" s="160"/>
      <c r="C1038" s="160"/>
      <c r="D1038" s="160"/>
      <c r="E1038" s="160"/>
    </row>
    <row r="1039" spans="1:5" ht="15.75">
      <c r="A1039" s="157"/>
      <c r="B1039" s="157"/>
      <c r="C1039" s="157"/>
      <c r="D1039" s="157"/>
      <c r="E1039" s="157"/>
    </row>
    <row r="1050" spans="1:5" ht="15.75">
      <c r="A1050" s="160"/>
      <c r="B1050" s="160"/>
      <c r="C1050" s="160"/>
      <c r="D1050" s="160"/>
      <c r="E1050" s="160"/>
    </row>
    <row r="1051" spans="1:5" ht="15.75">
      <c r="A1051" s="157"/>
      <c r="B1051" s="157"/>
      <c r="C1051" s="157"/>
      <c r="D1051" s="157"/>
      <c r="E1051" s="157"/>
    </row>
    <row r="1062" spans="1:5" ht="15.75">
      <c r="A1062" s="160"/>
      <c r="B1062" s="160"/>
      <c r="C1062" s="160"/>
      <c r="D1062" s="160"/>
      <c r="E1062" s="160"/>
    </row>
    <row r="1063" spans="1:5" ht="15.75">
      <c r="A1063" s="157"/>
      <c r="B1063" s="157"/>
      <c r="C1063" s="157"/>
      <c r="D1063" s="157"/>
      <c r="E1063" s="157"/>
    </row>
    <row r="1074" spans="1:5" ht="15.75">
      <c r="A1074" s="160"/>
      <c r="B1074" s="160"/>
      <c r="C1074" s="160"/>
      <c r="D1074" s="160"/>
      <c r="E1074" s="160"/>
    </row>
    <row r="1075" spans="1:5" ht="15.75">
      <c r="A1075" s="157"/>
      <c r="B1075" s="157"/>
      <c r="C1075" s="157"/>
      <c r="D1075" s="157"/>
      <c r="E1075" s="157"/>
    </row>
    <row r="1086" spans="1:5" ht="15.75">
      <c r="A1086" s="160"/>
      <c r="B1086" s="160"/>
      <c r="C1086" s="160"/>
      <c r="D1086" s="160"/>
      <c r="E1086" s="160"/>
    </row>
    <row r="1098" spans="1:5" ht="15.75">
      <c r="A1098" s="160"/>
      <c r="B1098" s="160"/>
      <c r="C1098" s="160"/>
      <c r="D1098" s="160"/>
      <c r="E1098" s="160"/>
    </row>
    <row r="1110" spans="1:5" ht="15.75">
      <c r="A1110" s="160"/>
      <c r="B1110" s="160"/>
      <c r="C1110" s="160"/>
      <c r="D1110" s="160"/>
      <c r="E1110" s="160"/>
    </row>
    <row r="1122" spans="1:5" ht="15.75">
      <c r="A1122" s="160"/>
      <c r="B1122" s="160"/>
      <c r="C1122" s="160"/>
      <c r="D1122" s="160"/>
      <c r="E1122" s="160"/>
    </row>
    <row r="1130" spans="1:5" ht="15.75">
      <c r="A1130" s="160"/>
      <c r="B1130" s="160"/>
      <c r="C1130" s="160"/>
      <c r="D1130" s="160"/>
      <c r="E1130" s="160"/>
    </row>
    <row r="1142" spans="1:5" ht="15.75">
      <c r="A1142" s="160"/>
      <c r="B1142" s="160"/>
      <c r="C1142" s="160"/>
      <c r="D1142" s="160"/>
      <c r="E1142" s="160"/>
    </row>
    <row r="1154" spans="1:5" ht="15.75">
      <c r="A1154" s="160"/>
      <c r="B1154" s="160"/>
      <c r="C1154" s="160"/>
      <c r="D1154" s="160"/>
      <c r="E1154" s="160"/>
    </row>
    <row r="1186" spans="1:5" ht="15.75">
      <c r="A1186" s="160"/>
      <c r="B1186" s="160"/>
      <c r="C1186" s="160"/>
      <c r="D1186" s="160"/>
      <c r="E1186" s="160"/>
    </row>
    <row r="1187" spans="1:5" ht="15.75">
      <c r="A1187" s="157"/>
      <c r="B1187" s="157"/>
      <c r="C1187" s="157"/>
      <c r="D1187" s="157"/>
      <c r="E1187" s="157"/>
    </row>
    <row r="1198" spans="1:5" ht="15.75">
      <c r="A1198" s="160"/>
      <c r="B1198" s="160"/>
      <c r="C1198" s="160"/>
      <c r="D1198" s="160"/>
      <c r="E1198" s="160"/>
    </row>
    <row r="1199" spans="1:5" ht="15.75">
      <c r="A1199" s="157"/>
      <c r="B1199" s="157"/>
      <c r="C1199" s="157"/>
      <c r="D1199" s="157"/>
      <c r="E1199" s="157"/>
    </row>
    <row r="1210" spans="1:5" ht="15.75">
      <c r="A1210" s="160"/>
      <c r="B1210" s="160"/>
      <c r="C1210" s="160"/>
      <c r="D1210" s="160"/>
      <c r="E1210" s="160"/>
    </row>
    <row r="1223" spans="1:5" ht="15.75">
      <c r="A1223" s="157"/>
      <c r="B1223" s="157"/>
      <c r="C1223" s="157"/>
      <c r="D1223" s="157"/>
      <c r="E1223" s="157"/>
    </row>
    <row r="1224" spans="1:5" ht="15.75">
      <c r="A1224" s="157"/>
      <c r="B1224" s="157"/>
      <c r="C1224" s="157"/>
      <c r="D1224" s="157"/>
      <c r="E1224" s="157"/>
    </row>
    <row r="1225" spans="1:5" ht="15.75">
      <c r="A1225" s="157"/>
      <c r="B1225" s="157"/>
      <c r="C1225" s="157"/>
      <c r="D1225" s="157"/>
      <c r="E1225" s="157"/>
    </row>
    <row r="1226" spans="1:5" ht="15.75">
      <c r="A1226" s="157"/>
      <c r="B1226" s="157"/>
      <c r="C1226" s="157"/>
      <c r="D1226" s="157"/>
      <c r="E1226" s="157"/>
    </row>
    <row r="1227" spans="1:5" ht="15.75">
      <c r="A1227" s="157"/>
      <c r="B1227" s="157"/>
      <c r="C1227" s="157"/>
      <c r="D1227" s="157"/>
      <c r="E1227" s="157"/>
    </row>
    <row r="1245" spans="1:5" ht="15.75">
      <c r="A1245" s="160"/>
      <c r="B1245" s="160"/>
      <c r="C1245" s="160"/>
      <c r="D1245" s="160"/>
      <c r="E1245" s="160"/>
    </row>
    <row r="1246" spans="1:5" ht="15.75">
      <c r="A1246" s="157"/>
      <c r="B1246" s="157"/>
      <c r="C1246" s="157"/>
      <c r="D1246" s="157"/>
      <c r="E1246" s="157"/>
    </row>
    <row r="1250" spans="1:5" ht="15.75">
      <c r="A1250" s="160"/>
      <c r="B1250" s="160"/>
      <c r="C1250" s="160"/>
      <c r="D1250" s="160"/>
      <c r="E1250" s="160"/>
    </row>
    <row r="1251" spans="1:5" ht="15.75">
      <c r="A1251" s="160"/>
      <c r="B1251" s="160"/>
      <c r="C1251" s="160"/>
      <c r="D1251" s="160"/>
      <c r="E1251" s="160"/>
    </row>
    <row r="1255" spans="1:5" ht="15.75">
      <c r="A1255" s="160"/>
      <c r="B1255" s="160"/>
      <c r="C1255" s="160"/>
      <c r="D1255" s="160"/>
      <c r="E1255" s="160"/>
    </row>
    <row r="1260" spans="1:5" ht="15.75">
      <c r="A1260" s="160"/>
      <c r="B1260" s="160"/>
      <c r="C1260" s="160"/>
      <c r="D1260" s="160"/>
      <c r="E1260" s="160"/>
    </row>
    <row r="1267" spans="1:5" ht="15.75">
      <c r="A1267" s="160"/>
      <c r="B1267" s="160"/>
      <c r="C1267" s="160"/>
      <c r="D1267" s="160"/>
      <c r="E1267" s="160"/>
    </row>
    <row r="1272" spans="1:5" ht="15.75">
      <c r="A1272" s="160"/>
      <c r="B1272" s="160"/>
      <c r="C1272" s="160"/>
      <c r="D1272" s="160"/>
      <c r="E1272" s="160"/>
    </row>
    <row r="1281" spans="1:5" ht="15.75">
      <c r="A1281" s="160"/>
      <c r="B1281" s="160"/>
      <c r="C1281" s="160"/>
      <c r="D1281" s="160"/>
      <c r="E1281" s="160"/>
    </row>
    <row r="1288" spans="1:5" ht="15.75">
      <c r="A1288" s="160"/>
      <c r="B1288" s="160"/>
      <c r="C1288" s="160"/>
      <c r="D1288" s="160"/>
      <c r="E1288" s="160"/>
    </row>
    <row r="1289" spans="1:5" ht="15.75">
      <c r="A1289" s="157"/>
      <c r="B1289" s="157"/>
      <c r="C1289" s="157"/>
      <c r="D1289" s="157"/>
      <c r="E1289" s="157"/>
    </row>
    <row r="1293" spans="1:5" ht="15.75">
      <c r="A1293" s="160"/>
      <c r="B1293" s="160"/>
      <c r="C1293" s="160"/>
      <c r="D1293" s="160"/>
      <c r="E1293" s="160"/>
    </row>
    <row r="1294" spans="1:5" ht="15.75">
      <c r="A1294" s="157"/>
      <c r="B1294" s="157"/>
      <c r="C1294" s="157"/>
      <c r="D1294" s="157"/>
      <c r="E1294" s="157"/>
    </row>
    <row r="1298" spans="1:5" ht="15.75">
      <c r="A1298" s="160"/>
      <c r="B1298" s="160"/>
      <c r="C1298" s="160"/>
      <c r="D1298" s="160"/>
      <c r="E1298" s="160"/>
    </row>
    <row r="1299" spans="1:5" ht="15.75">
      <c r="A1299" s="157"/>
      <c r="B1299" s="157"/>
      <c r="C1299" s="157"/>
      <c r="D1299" s="157"/>
      <c r="E1299" s="157"/>
    </row>
    <row r="1303" spans="1:5" ht="15.75">
      <c r="A1303" s="160"/>
      <c r="B1303" s="160"/>
      <c r="C1303" s="160"/>
      <c r="D1303" s="160"/>
      <c r="E1303" s="160"/>
    </row>
    <row r="1358" spans="1:5" ht="15.75">
      <c r="A1358" s="157"/>
      <c r="B1358" s="157"/>
      <c r="C1358" s="157"/>
      <c r="D1358" s="157"/>
      <c r="E1358" s="157"/>
    </row>
    <row r="1438" spans="1:5" ht="15.75">
      <c r="A1438" s="159"/>
      <c r="B1438" s="159"/>
      <c r="C1438" s="159"/>
      <c r="D1438" s="159"/>
      <c r="E1438" s="159"/>
    </row>
    <row r="1439" spans="1:5" ht="15.75">
      <c r="A1439" s="159"/>
      <c r="B1439" s="159"/>
      <c r="C1439" s="159"/>
      <c r="D1439" s="159"/>
      <c r="E1439" s="159"/>
    </row>
    <row r="1440" spans="1:5" ht="15.75">
      <c r="A1440" s="159"/>
      <c r="B1440" s="159"/>
      <c r="C1440" s="159"/>
      <c r="D1440" s="159"/>
      <c r="E1440" s="159"/>
    </row>
    <row r="1441" spans="1:5" ht="15.75">
      <c r="A1441" s="159"/>
      <c r="B1441" s="159"/>
      <c r="C1441" s="159"/>
      <c r="D1441" s="159"/>
      <c r="E1441" s="159"/>
    </row>
    <row r="1442" spans="1:5" ht="15.75">
      <c r="A1442" s="159"/>
      <c r="B1442" s="159"/>
      <c r="C1442" s="159"/>
      <c r="D1442" s="159"/>
      <c r="E1442" s="159"/>
    </row>
    <row r="1443" spans="1:5" ht="15.75">
      <c r="A1443" s="159"/>
      <c r="B1443" s="159"/>
      <c r="C1443" s="159"/>
      <c r="D1443" s="159"/>
      <c r="E1443" s="159"/>
    </row>
    <row r="1444" spans="1:5" ht="15.75">
      <c r="A1444" s="159"/>
      <c r="B1444" s="159"/>
      <c r="C1444" s="159"/>
      <c r="D1444" s="159"/>
      <c r="E1444" s="159"/>
    </row>
    <row r="1445" spans="1:5" ht="15.75">
      <c r="A1445" s="159"/>
      <c r="B1445" s="159"/>
      <c r="C1445" s="159"/>
      <c r="D1445" s="159"/>
      <c r="E1445" s="159"/>
    </row>
    <row r="1446" spans="1:5" ht="15.75">
      <c r="A1446" s="159"/>
      <c r="B1446" s="159"/>
      <c r="C1446" s="159"/>
      <c r="D1446" s="159"/>
      <c r="E1446" s="159"/>
    </row>
    <row r="1447" spans="1:5" ht="15.75">
      <c r="A1447" s="159"/>
      <c r="B1447" s="159"/>
      <c r="C1447" s="159"/>
      <c r="D1447" s="159"/>
      <c r="E1447" s="159"/>
    </row>
    <row r="1448" spans="1:5" ht="15.75">
      <c r="A1448" s="159"/>
      <c r="B1448" s="159"/>
      <c r="C1448" s="159"/>
      <c r="D1448" s="159"/>
      <c r="E1448" s="159"/>
    </row>
    <row r="1451" spans="1:5" ht="15.75">
      <c r="A1451" s="157"/>
      <c r="B1451" s="157"/>
      <c r="C1451" s="157"/>
      <c r="D1451" s="157"/>
      <c r="E1451" s="157"/>
    </row>
    <row r="1453" spans="1:5" ht="15.75">
      <c r="A1453" s="157"/>
      <c r="B1453" s="157"/>
      <c r="C1453" s="157"/>
      <c r="D1453" s="157"/>
      <c r="E1453" s="157"/>
    </row>
    <row r="1455" spans="1:5" ht="15.75">
      <c r="A1455" s="157"/>
      <c r="B1455" s="157"/>
      <c r="C1455" s="157"/>
      <c r="D1455" s="157"/>
      <c r="E1455" s="157"/>
    </row>
  </sheetData>
  <sheetProtection/>
  <mergeCells count="5">
    <mergeCell ref="C2:G5"/>
    <mergeCell ref="A10:G10"/>
    <mergeCell ref="A7:G7"/>
    <mergeCell ref="A8:G8"/>
    <mergeCell ref="A9:G9"/>
  </mergeCells>
  <printOptions/>
  <pageMargins left="0.7874015748031497" right="0.07874015748031496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2012-05-16T09:00:09Z</cp:lastPrinted>
  <dcterms:created xsi:type="dcterms:W3CDTF">1996-10-14T23:33:28Z</dcterms:created>
  <dcterms:modified xsi:type="dcterms:W3CDTF">2012-05-16T09:00:55Z</dcterms:modified>
  <cp:category/>
  <cp:version/>
  <cp:contentType/>
  <cp:contentStatus/>
</cp:coreProperties>
</file>