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0815" windowHeight="12435" firstSheet="4" activeTab="4"/>
  </bookViews>
  <sheets>
    <sheet name="свод" sheetId="1" r:id="rId1"/>
    <sheet name="Лист1" sheetId="2" r:id="rId2"/>
    <sheet name="март 05" sheetId="3" r:id="rId3"/>
    <sheet name="пост март" sheetId="4" r:id="rId4"/>
    <sheet name="5,1" sheetId="5" r:id="rId5"/>
  </sheets>
  <definedNames>
    <definedName name="_xlnm.Print_Area" localSheetId="4">'5,1'!$A$1:$F$120</definedName>
  </definedNames>
  <calcPr fullCalcOnLoad="1"/>
</workbook>
</file>

<file path=xl/sharedStrings.xml><?xml version="1.0" encoding="utf-8"?>
<sst xmlns="http://schemas.openxmlformats.org/spreadsheetml/2006/main" count="9988" uniqueCount="752">
  <si>
    <t>на 2005 год</t>
  </si>
  <si>
    <t>Код</t>
  </si>
  <si>
    <t>Наименование разделов и подразделов</t>
  </si>
  <si>
    <t>Раздел Подраздел</t>
  </si>
  <si>
    <t>Целевая  статья</t>
  </si>
  <si>
    <t>Вид расхода</t>
  </si>
  <si>
    <t>002</t>
  </si>
  <si>
    <t>Администрация Антелевской волости</t>
  </si>
  <si>
    <t>3622,4</t>
  </si>
  <si>
    <t>Общегосударственные вопросы</t>
  </si>
  <si>
    <t>0100</t>
  </si>
  <si>
    <t>000 00 00</t>
  </si>
  <si>
    <t>000</t>
  </si>
  <si>
    <t>2295,0</t>
  </si>
  <si>
    <t>Функционирование местных администраций</t>
  </si>
  <si>
    <t>0104</t>
  </si>
  <si>
    <t>Центральный аппарат</t>
  </si>
  <si>
    <t>001 00 00</t>
  </si>
  <si>
    <t>005</t>
  </si>
  <si>
    <t>Коммунальное хозяйство</t>
  </si>
  <si>
    <t>0502</t>
  </si>
  <si>
    <t xml:space="preserve">000 00 00 </t>
  </si>
  <si>
    <t>502,0</t>
  </si>
  <si>
    <t xml:space="preserve">Поддержка коммунального хозяйства </t>
  </si>
  <si>
    <t>351 00 00</t>
  </si>
  <si>
    <t xml:space="preserve">Мероприятия по благоустройству городских и сельских поселений </t>
  </si>
  <si>
    <t>351 01 00</t>
  </si>
  <si>
    <t>412</t>
  </si>
  <si>
    <t>Культура, кинематография и средства массовой информации</t>
  </si>
  <si>
    <t>0800</t>
  </si>
  <si>
    <t>00000 00</t>
  </si>
  <si>
    <t>825,4</t>
  </si>
  <si>
    <t>Культура</t>
  </si>
  <si>
    <t>0801</t>
  </si>
  <si>
    <t>Дворцы и дома культуры, другие учреждения культуры и средств массовой информации (Музыкальные коллективы)</t>
  </si>
  <si>
    <t>440 00 00</t>
  </si>
  <si>
    <t>603,9</t>
  </si>
  <si>
    <t>Обеспечение деятельности подведомственных учреждений</t>
  </si>
  <si>
    <t>327</t>
  </si>
  <si>
    <t>568,9</t>
  </si>
  <si>
    <t>Обеспечение деятельности подведомственных учреждений за счет доходов от предпринимательской и иной приносящей доход деятельности</t>
  </si>
  <si>
    <t>35,0</t>
  </si>
  <si>
    <t>Библиотеки</t>
  </si>
  <si>
    <t>442 00 00</t>
  </si>
  <si>
    <t>221,5</t>
  </si>
  <si>
    <t>003</t>
  </si>
  <si>
    <t>Администрация Б.Колпанской волости</t>
  </si>
  <si>
    <t>4576,6</t>
  </si>
  <si>
    <t>2973,0</t>
  </si>
  <si>
    <t>666,0</t>
  </si>
  <si>
    <t>937,6</t>
  </si>
  <si>
    <t>721,3</t>
  </si>
  <si>
    <t>471,3</t>
  </si>
  <si>
    <t>250,0</t>
  </si>
  <si>
    <t>Музеи и постоянные выставки</t>
  </si>
  <si>
    <t>441 00 00</t>
  </si>
  <si>
    <t>216,3</t>
  </si>
  <si>
    <t>004</t>
  </si>
  <si>
    <t>Администрация Веревской волости</t>
  </si>
  <si>
    <t>4148,7</t>
  </si>
  <si>
    <t>2236,3</t>
  </si>
  <si>
    <t>612,0</t>
  </si>
  <si>
    <t>306,2</t>
  </si>
  <si>
    <t>179,8</t>
  </si>
  <si>
    <t>126,4</t>
  </si>
  <si>
    <t>Образование</t>
  </si>
  <si>
    <t>0700</t>
  </si>
  <si>
    <t>994,2</t>
  </si>
  <si>
    <t>Общее образование</t>
  </si>
  <si>
    <t>0702</t>
  </si>
  <si>
    <t>Учреждения по внешкольной работе с детьми</t>
  </si>
  <si>
    <t>423 00 00</t>
  </si>
  <si>
    <t>941,2</t>
  </si>
  <si>
    <t>53,0</t>
  </si>
  <si>
    <t>Администрация Войсковицкой волости</t>
  </si>
  <si>
    <t>9870,2</t>
  </si>
  <si>
    <t>2559,0</t>
  </si>
  <si>
    <t>570,0</t>
  </si>
  <si>
    <t>1993,1</t>
  </si>
  <si>
    <t>1845,8</t>
  </si>
  <si>
    <t>1770,8</t>
  </si>
  <si>
    <t>75,0</t>
  </si>
  <si>
    <t>147,3</t>
  </si>
  <si>
    <t>4748,1</t>
  </si>
  <si>
    <t>4563,1</t>
  </si>
  <si>
    <t>185,0</t>
  </si>
  <si>
    <t>006</t>
  </si>
  <si>
    <t>Администрация Елизаветинской  волости</t>
  </si>
  <si>
    <t>3960,6</t>
  </si>
  <si>
    <t>2351,0</t>
  </si>
  <si>
    <t>872,0</t>
  </si>
  <si>
    <t>737,6</t>
  </si>
  <si>
    <t>361,3</t>
  </si>
  <si>
    <t>261,3</t>
  </si>
  <si>
    <t>100,0</t>
  </si>
  <si>
    <t>376,3</t>
  </si>
  <si>
    <t>007</t>
  </si>
  <si>
    <t>Администрация Минской  волости</t>
  </si>
  <si>
    <t>2093,8</t>
  </si>
  <si>
    <t>1280,0</t>
  </si>
  <si>
    <t>500,0</t>
  </si>
  <si>
    <t>313,8</t>
  </si>
  <si>
    <t>208,9</t>
  </si>
  <si>
    <t>104,9</t>
  </si>
  <si>
    <t>008</t>
  </si>
  <si>
    <t>Администрация по управлению Новинской и Чащинской  волости</t>
  </si>
  <si>
    <t>1951,1</t>
  </si>
  <si>
    <t>162,1</t>
  </si>
  <si>
    <t>009</t>
  </si>
  <si>
    <t>Администрация Орлинской волости</t>
  </si>
  <si>
    <t>2587,9</t>
  </si>
  <si>
    <t>1610,0</t>
  </si>
  <si>
    <t>477,9</t>
  </si>
  <si>
    <t>219,8</t>
  </si>
  <si>
    <t>258,1</t>
  </si>
  <si>
    <t>010</t>
  </si>
  <si>
    <t>Администрация Пригородной волости</t>
  </si>
  <si>
    <t>5939,7</t>
  </si>
  <si>
    <t>2352,7</t>
  </si>
  <si>
    <t>800,0</t>
  </si>
  <si>
    <t>581,7</t>
  </si>
  <si>
    <t>398,2</t>
  </si>
  <si>
    <t>183,5</t>
  </si>
  <si>
    <t>2205,3</t>
  </si>
  <si>
    <t>2000,3</t>
  </si>
  <si>
    <t>205,0</t>
  </si>
  <si>
    <t>011</t>
  </si>
  <si>
    <t>Администрация Пудостьской волости</t>
  </si>
  <si>
    <t>5492,4</t>
  </si>
  <si>
    <t>2399,8</t>
  </si>
  <si>
    <t>2292,6</t>
  </si>
  <si>
    <t>1968,2</t>
  </si>
  <si>
    <t>1848,2</t>
  </si>
  <si>
    <t>120,0</t>
  </si>
  <si>
    <t>324,4</t>
  </si>
  <si>
    <t>012</t>
  </si>
  <si>
    <t>Администрация Рождественской волости</t>
  </si>
  <si>
    <t>6705,0</t>
  </si>
  <si>
    <t>2827,0</t>
  </si>
  <si>
    <t>900,0</t>
  </si>
  <si>
    <t>2978,0</t>
  </si>
  <si>
    <t>2240,0</t>
  </si>
  <si>
    <t>2133,0</t>
  </si>
  <si>
    <t>107,0</t>
  </si>
  <si>
    <t>244,5</t>
  </si>
  <si>
    <t>493,5</t>
  </si>
  <si>
    <t>013</t>
  </si>
  <si>
    <t>Администрация Сиверской  волости</t>
  </si>
  <si>
    <t>4042,9</t>
  </si>
  <si>
    <t>2153,0</t>
  </si>
  <si>
    <t>540,0</t>
  </si>
  <si>
    <t>1349,9</t>
  </si>
  <si>
    <t>1057,2</t>
  </si>
  <si>
    <t>292,7</t>
  </si>
  <si>
    <t>014</t>
  </si>
  <si>
    <t>Администрация  Сусанинской волости</t>
  </si>
  <si>
    <t>4555,4</t>
  </si>
  <si>
    <t>2693,0</t>
  </si>
  <si>
    <t>1062,4</t>
  </si>
  <si>
    <t>739,6</t>
  </si>
  <si>
    <t>689,6</t>
  </si>
  <si>
    <t>50,0</t>
  </si>
  <si>
    <t>322,8</t>
  </si>
  <si>
    <t>015</t>
  </si>
  <si>
    <t>Администрация Сяскелевской  волости</t>
  </si>
  <si>
    <t>5854,1</t>
  </si>
  <si>
    <t>2065,0</t>
  </si>
  <si>
    <t>700,0</t>
  </si>
  <si>
    <t>1426,9</t>
  </si>
  <si>
    <t>1142,6</t>
  </si>
  <si>
    <t>1052,6</t>
  </si>
  <si>
    <t>90,0</t>
  </si>
  <si>
    <t>284,3</t>
  </si>
  <si>
    <t>1662,2</t>
  </si>
  <si>
    <t>1557,2</t>
  </si>
  <si>
    <t>105,0</t>
  </si>
  <si>
    <t>016</t>
  </si>
  <si>
    <t>Администрация по управлению Кобринской и Воскрксенской  волости</t>
  </si>
  <si>
    <t>5689,4</t>
  </si>
  <si>
    <t>2891,0</t>
  </si>
  <si>
    <t>1170,0</t>
  </si>
  <si>
    <t>1628,4</t>
  </si>
  <si>
    <t>940,9</t>
  </si>
  <si>
    <t>859,4</t>
  </si>
  <si>
    <t>81,5</t>
  </si>
  <si>
    <t>25,9</t>
  </si>
  <si>
    <t>661,6</t>
  </si>
  <si>
    <t>017</t>
  </si>
  <si>
    <t>Администрация п.Вырица</t>
  </si>
  <si>
    <t>13366,1</t>
  </si>
  <si>
    <t>4122,0</t>
  </si>
  <si>
    <t>2500,0</t>
  </si>
  <si>
    <t>4019,1</t>
  </si>
  <si>
    <t>2324,1</t>
  </si>
  <si>
    <t>1664,1</t>
  </si>
  <si>
    <t>660,0</t>
  </si>
  <si>
    <t>1695,0</t>
  </si>
  <si>
    <t>2725,0</t>
  </si>
  <si>
    <t>2545,0</t>
  </si>
  <si>
    <t>180,0</t>
  </si>
  <si>
    <t>018</t>
  </si>
  <si>
    <t>Администрация п.Дружная Горка</t>
  </si>
  <si>
    <t>3962,8</t>
  </si>
  <si>
    <t>1837,2</t>
  </si>
  <si>
    <t>600,0</t>
  </si>
  <si>
    <t>1525,6</t>
  </si>
  <si>
    <t>1316,7</t>
  </si>
  <si>
    <t>1140,7</t>
  </si>
  <si>
    <t>176,0</t>
  </si>
  <si>
    <t>019</t>
  </si>
  <si>
    <t>Администрация п.Сиверский</t>
  </si>
  <si>
    <t>14394,7</t>
  </si>
  <si>
    <t>3620,0</t>
  </si>
  <si>
    <t>1868,0</t>
  </si>
  <si>
    <t>4345,7</t>
  </si>
  <si>
    <t>3431,8</t>
  </si>
  <si>
    <t>2476,3</t>
  </si>
  <si>
    <t>955,5</t>
  </si>
  <si>
    <t>913,9</t>
  </si>
  <si>
    <t>4561,0</t>
  </si>
  <si>
    <t>4336,0</t>
  </si>
  <si>
    <t>225,0</t>
  </si>
  <si>
    <t>020</t>
  </si>
  <si>
    <t>Администрация п.Тайцы</t>
  </si>
  <si>
    <t>8734,5</t>
  </si>
  <si>
    <t>2870,0</t>
  </si>
  <si>
    <t>960,0</t>
  </si>
  <si>
    <t>1997,3</t>
  </si>
  <si>
    <t>1313,7</t>
  </si>
  <si>
    <t>683,6</t>
  </si>
  <si>
    <t>2407,2</t>
  </si>
  <si>
    <t>2257,2</t>
  </si>
  <si>
    <t>150,0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</si>
  <si>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</si>
  <si>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</si>
  <si>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</si>
  <si>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</si>
  <si>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Воинские формирования(органы, подразделения)</t>
  </si>
  <si>
    <t>1310</t>
  </si>
  <si>
    <t>202 00 00</t>
  </si>
  <si>
    <t>Обеспечение функционирования органов в сфере нацональной безопасности и правоохранительной деятельности</t>
  </si>
  <si>
    <t>253</t>
  </si>
  <si>
    <r>
      <t xml:space="preserve">Сумма </t>
    </r>
    <r>
      <rPr>
        <sz val="10"/>
        <rFont val="Times New Roman"/>
        <family val="1"/>
      </rPr>
      <t>(тыс.руб.)</t>
    </r>
  </si>
  <si>
    <t>Ведомственная структура  МО «Гатчинский район»</t>
  </si>
  <si>
    <t>023</t>
  </si>
  <si>
    <t>Управление культуры  Администрации МО «Гатчинский район»</t>
  </si>
  <si>
    <t>000 00 000</t>
  </si>
  <si>
    <t>Дворцы и дома культуры, другие учреждения культуры и средств массовой информации</t>
  </si>
  <si>
    <t xml:space="preserve">440 00 000 </t>
  </si>
  <si>
    <t xml:space="preserve">442 00 000 </t>
  </si>
  <si>
    <t>Другие вопросы в области культуры, кинематографии и средств массовой информации</t>
  </si>
  <si>
    <t>0806</t>
  </si>
  <si>
    <t>Руководство и управление в сфере установленных функций  (Управление культуры)</t>
  </si>
  <si>
    <t>025</t>
  </si>
  <si>
    <t>Управление образования Гатчинского района</t>
  </si>
  <si>
    <t>Дошкольное образование</t>
  </si>
  <si>
    <t>0701</t>
  </si>
  <si>
    <t xml:space="preserve">000 00 00  </t>
  </si>
  <si>
    <t>Детские дошкольные учреждения</t>
  </si>
  <si>
    <t>420 00 00</t>
  </si>
  <si>
    <t>Школы-детские сады, школы начальные, неполные средние и средние</t>
  </si>
  <si>
    <t>421 00 00</t>
  </si>
  <si>
    <t>Детские дома</t>
  </si>
  <si>
    <t>424 00 00</t>
  </si>
  <si>
    <t>Специальные (коррекционные) учреждения</t>
  </si>
  <si>
    <t>433 00 00</t>
  </si>
  <si>
    <t>00</t>
  </si>
  <si>
    <t>Молодежная политика и оздоровление детей</t>
  </si>
  <si>
    <t>0707</t>
  </si>
  <si>
    <t>Мероприятия по организации оздоровительной кампании детей и подростков</t>
  </si>
  <si>
    <t>432 00 00</t>
  </si>
  <si>
    <t>Оздоровление детей и подростков</t>
  </si>
  <si>
    <t>452</t>
  </si>
  <si>
    <t>Другие вопросы в области образования</t>
  </si>
  <si>
    <t>0709</t>
  </si>
  <si>
    <t>Руководство и управление в сфере установленных функций</t>
  </si>
  <si>
    <t>Учреждения, обеспечивающие предоставление услуг в сфере образования</t>
  </si>
  <si>
    <t>435 00 00</t>
  </si>
  <si>
    <t>Государственная поддержка в сфере образования</t>
  </si>
  <si>
    <t>285</t>
  </si>
  <si>
    <t>(Опекунские пособия)</t>
  </si>
  <si>
    <t>Расходы на компенсацию льгот по оплате жилищно-коммунальных услуг отдельным категориям граждан, работающим и проживающим в сельской местности</t>
  </si>
  <si>
    <t>822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</si>
  <si>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</si>
  <si>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</si>
  <si>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026</t>
  </si>
  <si>
    <t>МДОУ "Детский сад № 1"</t>
  </si>
  <si>
    <t xml:space="preserve">Другие вопросы в области образования </t>
  </si>
  <si>
    <t xml:space="preserve">Учреждения обеспечивающие предоставление услуг в сфере образования </t>
  </si>
  <si>
    <t>Расходы на компенсацию льгот по оплате жилищно коммунальных услуг отдельным категориям граждан, работающим и проживающим в сельской местности</t>
  </si>
  <si>
    <t>027</t>
  </si>
  <si>
    <t>МДОУ "Детский сад № 2 комбинированного вида"</t>
  </si>
  <si>
    <t>028</t>
  </si>
  <si>
    <t>МДОУ "Детский сад №  6 комбинированного вида"</t>
  </si>
  <si>
    <t>029</t>
  </si>
  <si>
    <t>МДОУ "Детский сад № 7"</t>
  </si>
  <si>
    <t>030</t>
  </si>
  <si>
    <t>МДОУ "Детский сад № 14"</t>
  </si>
  <si>
    <t>031</t>
  </si>
  <si>
    <t>032</t>
  </si>
  <si>
    <t>МДОУ "Детский сад № 16 комбинированного вида"</t>
  </si>
  <si>
    <t>033</t>
  </si>
  <si>
    <t>МДОУ "Детский сад № 19 комбинированного вида"</t>
  </si>
  <si>
    <t>034</t>
  </si>
  <si>
    <t>МДОУ "Детский сад № 20 комбинированного вида"</t>
  </si>
  <si>
    <t>035</t>
  </si>
  <si>
    <t>МДОУ "Детский сад № 25 комбинированного вида"</t>
  </si>
  <si>
    <t>036</t>
  </si>
  <si>
    <t>МДОУ "Детский сад № 26 комбинированного вида"</t>
  </si>
  <si>
    <t>037</t>
  </si>
  <si>
    <t>МДОУ "Детский сад № 27 комбинированного вида"</t>
  </si>
  <si>
    <t>038</t>
  </si>
  <si>
    <t>МДОУ "Детский сад № 28 комбинированного вида"</t>
  </si>
  <si>
    <t>039</t>
  </si>
  <si>
    <t>МДОУ "Детский сад № 29"</t>
  </si>
  <si>
    <t>040</t>
  </si>
  <si>
    <t>МДОУ "Детский сад № 30 "</t>
  </si>
  <si>
    <t>041</t>
  </si>
  <si>
    <t>МДОУ "Детский сад № 32 комбинированного вида"</t>
  </si>
  <si>
    <t>042</t>
  </si>
  <si>
    <t>МДОУ "Детский сад № 36"</t>
  </si>
  <si>
    <t>043</t>
  </si>
  <si>
    <t>МДОУ "Детский сад № 37 комбинированного вида"</t>
  </si>
  <si>
    <t>044</t>
  </si>
  <si>
    <t>МДОУ "Детский сад № 39 "</t>
  </si>
  <si>
    <t>045</t>
  </si>
  <si>
    <t>МДОУ "Детский сад № 41 комбинированного вида"</t>
  </si>
  <si>
    <t>046</t>
  </si>
  <si>
    <t>МДОУ "Детский сад № 47"</t>
  </si>
  <si>
    <t>047</t>
  </si>
  <si>
    <t>048</t>
  </si>
  <si>
    <t>МДОУ "Детский сад № 49 комбинированного вида"</t>
  </si>
  <si>
    <t>049</t>
  </si>
  <si>
    <t>МДОУ "Детский сад № 50 комбинированного вида"</t>
  </si>
  <si>
    <t>050</t>
  </si>
  <si>
    <t>МДОУ "Центр развития ребенка - детский сад № 53"</t>
  </si>
  <si>
    <t>051</t>
  </si>
  <si>
    <t>МДОУ "Детский сад № 55 комбинированного вида"</t>
  </si>
  <si>
    <t>052</t>
  </si>
  <si>
    <t>МДОУ "Детский сад № 61 комбинированного вида"</t>
  </si>
  <si>
    <t>МДОУ "Детский сад № 15 комбинированного вида"</t>
  </si>
  <si>
    <t>МДОУ "Детский сад № 48 комбинированного вида"</t>
  </si>
  <si>
    <t>053</t>
  </si>
  <si>
    <t>МОУ "Белогорская начальная школа - детский сад"</t>
  </si>
  <si>
    <t>Обеспечение деятельности подведомственных учреждений за счет доходов от предпринемательской и иной приносящей доход деятельности</t>
  </si>
  <si>
    <t xml:space="preserve">Расходы на компенсацию льгот по оплате жилищно коммунальных услуг отдельным категориям граждан, работающим и проживающим в сельской местности </t>
  </si>
  <si>
    <t>054</t>
  </si>
  <si>
    <t>МОУ " Большеколпанская средняя общеобразовательная школа"</t>
  </si>
  <si>
    <t>055</t>
  </si>
  <si>
    <t>МОУ " Веревская  средняя общеобразовательная школа"</t>
  </si>
  <si>
    <t>056</t>
  </si>
  <si>
    <t>МОУ " Войсковицкая средняя общеобразовательная школа"</t>
  </si>
  <si>
    <t>057</t>
  </si>
  <si>
    <t>МОУ " Войсковицкая гимназия"</t>
  </si>
  <si>
    <t>058</t>
  </si>
  <si>
    <t>МОУ " Высокоключевая  средняя общеобразовательная школа"</t>
  </si>
  <si>
    <t>059</t>
  </si>
  <si>
    <t>МОУ " Вырицкая средняя общеобразовательная школа № 1"</t>
  </si>
  <si>
    <t>060</t>
  </si>
  <si>
    <t>МОУ " Вырицкая средняя общеобразовательная школа № 2"</t>
  </si>
  <si>
    <t>061</t>
  </si>
  <si>
    <t>МОУ "Дружногорская средняя общеобразовательная школа"</t>
  </si>
  <si>
    <t>062</t>
  </si>
  <si>
    <t>МОУ "Елизаветинская средняя общеобразовательная школа"</t>
  </si>
  <si>
    <t>063</t>
  </si>
  <si>
    <t>МОУ "Елизаветинская общеобразовательная школа"</t>
  </si>
  <si>
    <t>064</t>
  </si>
  <si>
    <t>МОУ " Кобраловская основная общеобразовательная школа"</t>
  </si>
  <si>
    <t>065</t>
  </si>
  <si>
    <t>МОУ " Кобринская основная общеобразовательная школа"</t>
  </si>
  <si>
    <t>066</t>
  </si>
  <si>
    <t>МОУ " Лукашевская средняя общеобразовательная школа"</t>
  </si>
  <si>
    <t>067</t>
  </si>
  <si>
    <t>МОУ "Минская начальная школа - детский сад"</t>
  </si>
  <si>
    <t>068</t>
  </si>
  <si>
    <t>МОУ " Никольская  средняя общеобразовательная школа"</t>
  </si>
  <si>
    <t>069</t>
  </si>
  <si>
    <t>МОУ " Пламенская средняя общеобразовательная школа"</t>
  </si>
  <si>
    <t>070</t>
  </si>
  <si>
    <t>МОУ "Пригородная средняя общеобразовательная школа"</t>
  </si>
  <si>
    <t>071</t>
  </si>
  <si>
    <t>МОУ " Пудостьская средняя общеобразовательная школа"</t>
  </si>
  <si>
    <t>072</t>
  </si>
  <si>
    <t>МОУ " Рождественская (аграрная) средняя общеобразовательная школа"</t>
  </si>
  <si>
    <t>073</t>
  </si>
  <si>
    <t>МОУ " Сиверская гимназия"</t>
  </si>
  <si>
    <t>074</t>
  </si>
  <si>
    <t>МОУ "Сиверская № 2 средняя общеобразовательная школа"</t>
  </si>
  <si>
    <t>075</t>
  </si>
  <si>
    <t>МОУ "Сиверская  средняя общеобразовательная школа № 3 "</t>
  </si>
  <si>
    <t>076</t>
  </si>
  <si>
    <t>МОУ " Семринская начальная общеобразовательная школа"</t>
  </si>
  <si>
    <t>077</t>
  </si>
  <si>
    <t>МОУ "Сусанинская   средняя общеобразовательная школа"</t>
  </si>
  <si>
    <t>078</t>
  </si>
  <si>
    <t>МОУ "Таицкая средняя общеобразовательная школа"</t>
  </si>
  <si>
    <t>079</t>
  </si>
  <si>
    <t>МОУ " Терволовская основная  общеобразовательная школа"</t>
  </si>
  <si>
    <t>Гатчинский районный Совет ветеранов</t>
  </si>
  <si>
    <t>Другие общегосударственные вопросы</t>
  </si>
  <si>
    <t>Расходы на финансовую поддержку общественных организаций, фондов, ассоциаций</t>
  </si>
  <si>
    <t>Предоставление субсидий</t>
  </si>
  <si>
    <t>Гатчинский районный  фонд социальной защиты населения</t>
  </si>
  <si>
    <t>Другие вопросы в области социальной политики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</si>
  <si>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</si>
  <si>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</si>
  <si>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</si>
  <si>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Муниципальный фонд поддержки малого предпринимательства Гатчинского района</t>
  </si>
  <si>
    <t>Национальная экономика</t>
  </si>
  <si>
    <t>Другие вопросы в области национальной экономики</t>
  </si>
  <si>
    <t>Малый бизнес и предпринимательство</t>
  </si>
  <si>
    <t>345 00 00</t>
  </si>
  <si>
    <t>Государственная поддержка малого предпринимательства</t>
  </si>
  <si>
    <t>Органы внутренних дел</t>
  </si>
  <si>
    <t>Воинские  формирования  (органы, подразделения)</t>
  </si>
  <si>
    <t>Национальная оборона</t>
  </si>
  <si>
    <t>Мобилизация и вневойсковая подготовка</t>
  </si>
  <si>
    <t>Обеспечение деятельности военных комиссариатов</t>
  </si>
  <si>
    <t>207 00 00</t>
  </si>
  <si>
    <t>ООО «Чикино»</t>
  </si>
  <si>
    <t>Водные ресурсы</t>
  </si>
  <si>
    <t>Водохозяйственные мероприятия</t>
  </si>
  <si>
    <t>280 00 00</t>
  </si>
  <si>
    <t>Мероприятия по информационному обеспечению и другие работы в области водных ресурсов</t>
  </si>
  <si>
    <t>ООО «ХХI – ВЕК»</t>
  </si>
  <si>
    <t>Телевидение и радиовещание</t>
  </si>
  <si>
    <t>Телерадиокомпании</t>
  </si>
  <si>
    <t>453 00 00</t>
  </si>
  <si>
    <t>Государственная поддержка в сфере культуры, кинематографии и средств массовой информации</t>
  </si>
  <si>
    <t>ООО «Ореол»</t>
  </si>
  <si>
    <t>Периодическая печать и издательства</t>
  </si>
  <si>
    <t>Периодическая печать</t>
  </si>
  <si>
    <t>456 00 00</t>
  </si>
  <si>
    <t>ООО «ПАП»</t>
  </si>
  <si>
    <t>Транспорт</t>
  </si>
  <si>
    <t>Другие виды транспорта</t>
  </si>
  <si>
    <t>317 00 00</t>
  </si>
  <si>
    <t>Отдельные мероприятия по другим видам транспорта</t>
  </si>
  <si>
    <t>087</t>
  </si>
  <si>
    <t>088</t>
  </si>
  <si>
    <t>089</t>
  </si>
  <si>
    <t>Управление внутренних дел  Гатчинского района</t>
  </si>
  <si>
    <t>090</t>
  </si>
  <si>
    <t>Обеспечение функционирования органов в сфере национальной  безопасности и правоохранительной деятельности</t>
  </si>
  <si>
    <t>Объединенный  военный комиссариат  г.Гатчина</t>
  </si>
  <si>
    <t>091</t>
  </si>
  <si>
    <t>092</t>
  </si>
  <si>
    <t>093</t>
  </si>
  <si>
    <t>094</t>
  </si>
  <si>
    <t>095</t>
  </si>
  <si>
    <t>АНО «Редакция газеты  "Гатчинская правда"</t>
  </si>
  <si>
    <t>096</t>
  </si>
  <si>
    <t>098</t>
  </si>
  <si>
    <t>0115</t>
  </si>
  <si>
    <t>0400</t>
  </si>
  <si>
    <t>0411</t>
  </si>
  <si>
    <t>0302</t>
  </si>
  <si>
    <t>0200</t>
  </si>
  <si>
    <t>0202</t>
  </si>
  <si>
    <t>0803</t>
  </si>
  <si>
    <t>0804</t>
  </si>
  <si>
    <t>0408</t>
  </si>
  <si>
    <t>ООО «Спектр»</t>
  </si>
  <si>
    <t>Администрация МО «Гатчинский район»</t>
  </si>
  <si>
    <t>Расходы за счет доходов от предпринимательской и иной приносящей доход деятельности</t>
  </si>
  <si>
    <t>Резервные фонды</t>
  </si>
  <si>
    <t>070 00 00</t>
  </si>
  <si>
    <t>Резервные фонды органов местного самоуправления</t>
  </si>
  <si>
    <t>Предупреждение и ликвидация последствий чрезвычайных ситуаций и стихийных бедствий,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</si>
  <si>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</si>
  <si>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</si>
  <si>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</si>
  <si>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Сельское хозяйство и рыболовство</t>
  </si>
  <si>
    <t>Прочие мероприятия в области сельского хозяйства</t>
  </si>
  <si>
    <t>260 00 00</t>
  </si>
  <si>
    <t>Мероприятия в области сельского хозяйства</t>
  </si>
  <si>
    <t>Связь и информатика</t>
  </si>
  <si>
    <t>Информационные технологии и связь</t>
  </si>
  <si>
    <t>330 00 00</t>
  </si>
  <si>
    <t xml:space="preserve">Отдельные мероприятия связи и информатики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</si>
  <si>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</si>
  <si>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</si>
  <si>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 (плодородие)</t>
  </si>
  <si>
    <t>Расходы на ведение кадастра</t>
  </si>
  <si>
    <t>340 01 00</t>
  </si>
  <si>
    <t>Мероприятия по землеустройству и землепользованию(кадастр)</t>
  </si>
  <si>
    <t>Организационно-воспитательная работа с молодежью</t>
  </si>
  <si>
    <t>431 00 00</t>
  </si>
  <si>
    <t>Непрограмные инвестиции в основные фонды</t>
  </si>
  <si>
    <t>102 00 00</t>
  </si>
  <si>
    <t>Строительство объектов общегражданского назначения</t>
  </si>
  <si>
    <t>Здравоохранение и спорт</t>
  </si>
  <si>
    <t>000 00 00</t>
  </si>
  <si>
    <t>Спорт и физическая культура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</si>
  <si>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</si>
  <si>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</si>
  <si>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физической культуры, туризма </t>
  </si>
  <si>
    <t>Другие вопросы в области здравоохранения и спорта</t>
  </si>
  <si>
    <t>Непрограмные инвистиции в основные фонды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</si>
  <si>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</si>
  <si>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</si>
  <si>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 (Паспортизация)</t>
  </si>
  <si>
    <t>Обеспечение деятельности финансовых органов</t>
  </si>
  <si>
    <t>МОУ «Центр реабилитации и коррекции»</t>
  </si>
  <si>
    <t>МОУ ДОД «Вырицкая  «ДЮСШ»</t>
  </si>
  <si>
    <t>Управление социальной защиты населения Гатчинского района</t>
  </si>
  <si>
    <t>Социальная политика</t>
  </si>
  <si>
    <t>Пенсионное обеспечение</t>
  </si>
  <si>
    <t>Пенсии</t>
  </si>
  <si>
    <t>490 00 00</t>
  </si>
  <si>
    <t>Доплаты к пенсиям государственных служащих субъектов Российской Федерации и муниципальных служащих</t>
  </si>
  <si>
    <t>Социальное обслуживание населения</t>
  </si>
  <si>
    <t>Учреждения социального обслуживания населения</t>
  </si>
  <si>
    <t>506 00 00</t>
  </si>
  <si>
    <t xml:space="preserve">Обеспечение деятельности подведомственных учреждений </t>
  </si>
  <si>
    <t>Территориальные органы (Управл. соцзащиты)</t>
  </si>
  <si>
    <t>Жилищно-коммунальное хозяйство</t>
  </si>
  <si>
    <t>Субсидии</t>
  </si>
  <si>
    <t>Другие вопросы в области жилищно-коммунального хозяйства</t>
  </si>
  <si>
    <t xml:space="preserve">Поддержка  прочих структур  коммунального хозяйства </t>
  </si>
  <si>
    <t>ООО «Меркурий»</t>
  </si>
  <si>
    <t>ООО «Гатчинский спиртовой завод»</t>
  </si>
  <si>
    <t>Мероприятия в области гражданской промышленности  (Другие отрасли промышленности)</t>
  </si>
  <si>
    <t>ООО «Листек»</t>
  </si>
  <si>
    <t>ИП «Жуков С.П.»</t>
  </si>
  <si>
    <t>001</t>
  </si>
  <si>
    <t>0113</t>
  </si>
  <si>
    <t>0309</t>
  </si>
  <si>
    <t>0405</t>
  </si>
  <si>
    <t>0409</t>
  </si>
  <si>
    <t>0900</t>
  </si>
  <si>
    <t>0902</t>
  </si>
  <si>
    <t>0904</t>
  </si>
  <si>
    <t>021</t>
  </si>
  <si>
    <t xml:space="preserve"> Комитет по управлению имуществом  МО "Гатчинский район"</t>
  </si>
  <si>
    <t>022</t>
  </si>
  <si>
    <t>Комитета финансов МО " Гатчинский район"</t>
  </si>
  <si>
    <t>0106</t>
  </si>
  <si>
    <t>080</t>
  </si>
  <si>
    <t>081</t>
  </si>
  <si>
    <t>МУ «Служба заказчика»  МО " Гатчинский район"</t>
  </si>
  <si>
    <t>085</t>
  </si>
  <si>
    <t>0500</t>
  </si>
  <si>
    <t>0504</t>
  </si>
  <si>
    <t>024</t>
  </si>
  <si>
    <t>082</t>
  </si>
  <si>
    <t>МУЗ "Гатчинкая ЦРКБ"</t>
  </si>
  <si>
    <t>Здравоохранение</t>
  </si>
  <si>
    <t>Больницы, клиники, госпитали, медико-санитарные части</t>
  </si>
  <si>
    <t>0901</t>
  </si>
  <si>
    <t>470 00 00</t>
  </si>
  <si>
    <t>Реализация государственных функций в области здравоохранения</t>
  </si>
  <si>
    <t>485 00 00</t>
  </si>
  <si>
    <t>083</t>
  </si>
  <si>
    <t>МУЗ "Районная больница №1 п.Сиверский"</t>
  </si>
  <si>
    <t>084</t>
  </si>
  <si>
    <t>МУЗ "Районная больница №2 п.Вырица"</t>
  </si>
  <si>
    <t>Реализация государственных функций, связанных с общегосударственным управлением</t>
  </si>
  <si>
    <t>092 00 00</t>
  </si>
  <si>
    <t>Выполнение других государственных функций</t>
  </si>
  <si>
    <t>ООО «АСК»</t>
  </si>
  <si>
    <t>ООО «Ритуал»</t>
  </si>
  <si>
    <t>ООО «Гранд»</t>
  </si>
  <si>
    <t>ИП «Коляда»</t>
  </si>
  <si>
    <t>ИП «Разживина М.А.»</t>
  </si>
  <si>
    <t>086</t>
  </si>
  <si>
    <t>ИП «Сафонов В.Е.»</t>
  </si>
  <si>
    <t>МУП «Райтоп»</t>
  </si>
  <si>
    <t>Топливо и энергетика</t>
  </si>
  <si>
    <t>0402</t>
  </si>
  <si>
    <t>Вопросы топливно-энергетического комплекса</t>
  </si>
  <si>
    <t xml:space="preserve">248 00 00 </t>
  </si>
  <si>
    <t>248 00 00</t>
  </si>
  <si>
    <t>197</t>
  </si>
  <si>
    <t>114</t>
  </si>
  <si>
    <t>ОАО "Верево"</t>
  </si>
  <si>
    <t>ОАО "Новый Свет"</t>
  </si>
  <si>
    <t>115</t>
  </si>
  <si>
    <t>ОАО "ПЗ Лесное"</t>
  </si>
  <si>
    <t>116</t>
  </si>
  <si>
    <t>117</t>
  </si>
  <si>
    <t>ОАО АПО "Тайцы"</t>
  </si>
  <si>
    <t>119</t>
  </si>
  <si>
    <t>ООО "Славянка М"</t>
  </si>
  <si>
    <t>120</t>
  </si>
  <si>
    <t>СПК "Красногвардейский"</t>
  </si>
  <si>
    <t>122</t>
  </si>
  <si>
    <t>СПК "Пламя"</t>
  </si>
  <si>
    <t>123</t>
  </si>
  <si>
    <t>СПК "Кобраловский"</t>
  </si>
  <si>
    <t>124</t>
  </si>
  <si>
    <t>СПК "Черново"</t>
  </si>
  <si>
    <t>127</t>
  </si>
  <si>
    <t>ГУ ОПХ "Суйда"</t>
  </si>
  <si>
    <t>128</t>
  </si>
  <si>
    <t>ЗАО "Большевик"</t>
  </si>
  <si>
    <t>129</t>
  </si>
  <si>
    <t>ЗАО "Гатчинское"</t>
  </si>
  <si>
    <t>130</t>
  </si>
  <si>
    <t>ЗАО "Искра"</t>
  </si>
  <si>
    <t>131</t>
  </si>
  <si>
    <t>ЗАО "Рождественское"</t>
  </si>
  <si>
    <t>132</t>
  </si>
  <si>
    <t>ЗАО "Нива-1"</t>
  </si>
  <si>
    <t>133</t>
  </si>
  <si>
    <t>ЗАО "Орлинское"</t>
  </si>
  <si>
    <t>Приложение № 4</t>
  </si>
  <si>
    <t>к решению сСовета депутатов</t>
  </si>
  <si>
    <t>МО "Гатчинский район"</t>
  </si>
  <si>
    <t>№ 230 от 22 декабря 2004 г.</t>
  </si>
  <si>
    <t>Жилищно -коммунальное хозяйство</t>
  </si>
  <si>
    <t>Всего расходов:</t>
  </si>
  <si>
    <t xml:space="preserve">Прочие мероприятия в области молодежной политики </t>
  </si>
  <si>
    <t>447</t>
  </si>
  <si>
    <t>Обеспечение деятельности подведомственных учреждений("НИКА" 2293,2; "Росич" 505,0)</t>
  </si>
  <si>
    <t>0600</t>
  </si>
  <si>
    <t>0604</t>
  </si>
  <si>
    <t xml:space="preserve"> </t>
  </si>
  <si>
    <t>219 00 00</t>
  </si>
  <si>
    <t>261</t>
  </si>
  <si>
    <t>Мероприятия по гражданской обороне</t>
  </si>
  <si>
    <r>
      <t xml:space="preserve">Число </t>
    </r>
    <r>
      <rPr>
        <sz val="10"/>
        <rFont val="Times New Roman"/>
        <family val="1"/>
      </rPr>
      <t>(тыс.руб.)</t>
    </r>
  </si>
  <si>
    <t xml:space="preserve">Заменить числом </t>
  </si>
  <si>
    <t>Субвенция на выполнение Федеральных полномочий по государственной регистрации актов гражданского состояния</t>
  </si>
  <si>
    <t>519 00 00</t>
  </si>
  <si>
    <t>518</t>
  </si>
  <si>
    <t>ООО "Транс-Балт"</t>
  </si>
  <si>
    <t>100 11 00</t>
  </si>
  <si>
    <t>Федеральная целевая программа "Социальное развитие села до 2011 года"</t>
  </si>
  <si>
    <t>515 00 00</t>
  </si>
  <si>
    <t>Субсидии на частичное возмещение расходов бюджета по предоставлению гражданам субсидии на оплату жилья и коммунальных услуг</t>
  </si>
  <si>
    <t>101</t>
  </si>
  <si>
    <t>1000</t>
  </si>
  <si>
    <t>Межбюджетные трансферты</t>
  </si>
  <si>
    <t>ВСЕГО РАСХОДОВ</t>
  </si>
  <si>
    <t>0103</t>
  </si>
  <si>
    <t>Мероприятия в области строительства, архитектуры и градостроительства</t>
  </si>
  <si>
    <t>Уличное освещение</t>
  </si>
  <si>
    <t>Другие вопросы в области национальной  экономики</t>
  </si>
  <si>
    <t>Проведение мероприятий для детей и молодежи</t>
  </si>
  <si>
    <t>Мероприятия по землеустройству и землепользованию</t>
  </si>
  <si>
    <t>450 00 00</t>
  </si>
  <si>
    <t>Депутаты представительного органа муниципального образования</t>
  </si>
  <si>
    <t>002 12 00</t>
  </si>
  <si>
    <t>500</t>
  </si>
  <si>
    <t>002 04 00</t>
  </si>
  <si>
    <t>Выполнение функций органами местного самоуправления</t>
  </si>
  <si>
    <t>Глава местной администрации</t>
  </si>
  <si>
    <t>002 08 00</t>
  </si>
  <si>
    <t>Резервные фонды местных администраций</t>
  </si>
  <si>
    <t>070 05 00</t>
  </si>
  <si>
    <t>090 02 00</t>
  </si>
  <si>
    <t>0203</t>
  </si>
  <si>
    <t>001 36 00</t>
  </si>
  <si>
    <t>Топливно-энергетический комплекс</t>
  </si>
  <si>
    <t>Субсидии юридическим лицам</t>
  </si>
  <si>
    <t>248 01 00</t>
  </si>
  <si>
    <t>0412</t>
  </si>
  <si>
    <t>338 00 00</t>
  </si>
  <si>
    <t xml:space="preserve">0412 </t>
  </si>
  <si>
    <t xml:space="preserve">338 00 00 </t>
  </si>
  <si>
    <t>340 03 00</t>
  </si>
  <si>
    <t>Жилищное хозяйство</t>
  </si>
  <si>
    <t>0501</t>
  </si>
  <si>
    <t>Поддержка жилищного хозяйства</t>
  </si>
  <si>
    <t>350 00 00</t>
  </si>
  <si>
    <t>350 01 00</t>
  </si>
  <si>
    <t>Капитальный ремонт муниципального жилищного фонда</t>
  </si>
  <si>
    <t>350 02 00</t>
  </si>
  <si>
    <t>Мероприятия в области коммунального хозяйства</t>
  </si>
  <si>
    <t>351 05 00</t>
  </si>
  <si>
    <t xml:space="preserve">351 05 00 </t>
  </si>
  <si>
    <t>Благоустройство</t>
  </si>
  <si>
    <t>0503</t>
  </si>
  <si>
    <t>600 00 00</t>
  </si>
  <si>
    <t>600 01 00</t>
  </si>
  <si>
    <t>Прочие мероприятия по благоустройству</t>
  </si>
  <si>
    <t>600 05 00</t>
  </si>
  <si>
    <t>431 01 00</t>
  </si>
  <si>
    <t>Мероприятия в сфере культуры,кинематографии и средств массовой информации</t>
  </si>
  <si>
    <t>Физическая культура и спорт</t>
  </si>
  <si>
    <t>1006</t>
  </si>
  <si>
    <t>Целевые программы муниципальных образований</t>
  </si>
  <si>
    <t>521 00 00</t>
  </si>
  <si>
    <t>521 06 00</t>
  </si>
  <si>
    <t>440 99 00</t>
  </si>
  <si>
    <t>Выполнение функций бюджетными учреждениями</t>
  </si>
  <si>
    <t>442 99 00</t>
  </si>
  <si>
    <t>Комплектование книжных фондов библиотек муниципальных образований</t>
  </si>
  <si>
    <t>450 06 00</t>
  </si>
  <si>
    <t>Общеэкономические вопросы</t>
  </si>
  <si>
    <t>0401</t>
  </si>
  <si>
    <t>510 03 00</t>
  </si>
  <si>
    <t>Мероприятия в области жилищного хозяйства</t>
  </si>
  <si>
    <t>350 03 00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</si>
  <si>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</si>
  <si>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795 00 00</t>
  </si>
  <si>
    <t>1001</t>
  </si>
  <si>
    <t>Доплаты к пенсиям муниципальных служащих</t>
  </si>
  <si>
    <t xml:space="preserve">1001 </t>
  </si>
  <si>
    <t>491 01 00</t>
  </si>
  <si>
    <t>Социальные выплаты</t>
  </si>
  <si>
    <t xml:space="preserve"> %  исполнения</t>
  </si>
  <si>
    <t>0410</t>
  </si>
  <si>
    <t>Реализация дополнительных мероприятий, направленных на снижение напряженности на рынке труда субъектов РФ</t>
  </si>
  <si>
    <t>МЦП "Развитие информационной системы на территории МО НСП"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</si>
  <si>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</si>
  <si>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002 00 00</t>
  </si>
  <si>
    <t>Функционирование Правительства РФ, высших исполнительных органов государственной власти субъектов РФ и органов местных администраций</t>
  </si>
  <si>
    <t>Оценка недвижимости, признание прав и регулирование отношений по государственной и муниципальной собственности</t>
  </si>
  <si>
    <t>МЦП "Обеспечение безопасности дорожного движения на территории НСП"</t>
  </si>
  <si>
    <t xml:space="preserve">МЦП "Семья" </t>
  </si>
  <si>
    <t>Исполнение за 9 месяцев 2010 года  (тыс.руб.)</t>
  </si>
  <si>
    <t>Распределение бюджетных ассигнований по разделам, подразделам, целевым статьям, видам расходов классификации расходов бюджета</t>
  </si>
  <si>
    <t>Новосветского сельского поселения Гатчинского муниципального района</t>
  </si>
  <si>
    <t>Раздел подраздел</t>
  </si>
  <si>
    <t>1100</t>
  </si>
  <si>
    <t>Межбюджетные трансферты бюджетам субъектов РФ и муниципальных образований общего характера</t>
  </si>
  <si>
    <t xml:space="preserve">                                                                Приложение  5.1.</t>
  </si>
  <si>
    <t xml:space="preserve">МЦП "Основные направления развития физической культуры и спорта в МО НСП на 2011 г." </t>
  </si>
  <si>
    <t>Прочие межбюджетные трансферты бюджетам субъектам РФ и МО общего характера</t>
  </si>
  <si>
    <t>МЦП "Основные мероприятия в области гражданской обороны, предупреждения и ликвидации чрезвычайных ситуаций, обеспечение безопасности людей на водных объектах"</t>
  </si>
  <si>
    <t>МЦП "Дорожное хозяйство НСП"</t>
  </si>
  <si>
    <t>Массовый спорт</t>
  </si>
  <si>
    <t>1102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</si>
  <si>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МР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</si>
  <si>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</si>
  <si>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</si>
  <si>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</si>
  <si>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характера,гражданская оборона</t>
  </si>
  <si>
    <t>Другие вопросы в области национальной безопасности и правоохранительной деятельности</t>
  </si>
  <si>
    <t>0314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</si>
  <si>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</si>
  <si>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</si>
  <si>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ДЦП "Развитие информационного общества ЛО на 2011-2013гг"</t>
  </si>
  <si>
    <t>522 00 40</t>
  </si>
  <si>
    <t>0111</t>
  </si>
  <si>
    <t>092 03 00</t>
  </si>
  <si>
    <t>Выполнение других обязательств государства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</si>
  <si>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</si>
  <si>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на 2012 год</t>
  </si>
  <si>
    <t>Бюджет на 2012 год (тыс.руб.)</t>
  </si>
  <si>
    <t>МЦП " Благоустройство территории МО Новосветское сельское поселение"</t>
  </si>
  <si>
    <t>МЦП "Муниципальная поддержка в сфере культуры на территории НСП"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</si>
  <si>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</si>
  <si>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МЦП "Обеспечение пожарной безопасности на территории НСП"</t>
  </si>
  <si>
    <t>МЦП"Развитие и муниципальная поддержка субъектов малого и среднего предпринимательства на территории МО Новосветского СП"</t>
  </si>
  <si>
    <t>МЦП"Развитие потребительской кооперации на территории МО Новосветского СП"</t>
  </si>
  <si>
    <t>МЦП "Энергосбережение и повышение энергетической эффективности муниципальных объектов МО Новосветское сельское поселение" на 2010-2016 годы</t>
  </si>
  <si>
    <t>МЦП "Обеспечение чистоты и порядка на территории МО Новосветское сельское поселение"</t>
  </si>
  <si>
    <t>МЦП "Озеленение территории МО Новосветское сельское поселение"</t>
  </si>
  <si>
    <t>к решению Совета депутатов Новосветского сельского поселения Гатчинского муниципального района № _____ от 22.12.2011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</si>
</sst>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vertical="top"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/>
    </xf>
    <xf numFmtId="164" fontId="2" fillId="0" borderId="10" xfId="0" applyNumberFormat="1" applyFont="1" applyBorder="1" applyAlignment="1">
      <alignment horizontal="right" vertical="top"/>
    </xf>
    <xf numFmtId="164" fontId="5" fillId="0" borderId="10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164" fontId="2" fillId="0" borderId="0" xfId="0" applyNumberFormat="1" applyFont="1" applyAlignment="1">
      <alignment horizontal="right" vertical="top"/>
    </xf>
    <xf numFmtId="49" fontId="2" fillId="0" borderId="11" xfId="0" applyNumberFormat="1" applyFont="1" applyBorder="1" applyAlignment="1">
      <alignment vertical="top" wrapText="1"/>
    </xf>
    <xf numFmtId="49" fontId="2" fillId="0" borderId="11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9" fontId="2" fillId="0" borderId="10" xfId="0" applyNumberFormat="1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49" fontId="2" fillId="0" borderId="12" xfId="0" applyNumberFormat="1" applyFont="1" applyBorder="1" applyAlignment="1">
      <alignment vertical="top" wrapText="1"/>
    </xf>
    <xf numFmtId="49" fontId="2" fillId="0" borderId="13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horizontal="justify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164" fontId="7" fillId="0" borderId="10" xfId="0" applyNumberFormat="1" applyFont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justify" vertical="top" wrapText="1"/>
    </xf>
    <xf numFmtId="49" fontId="6" fillId="0" borderId="10" xfId="0" applyNumberFormat="1" applyFont="1" applyBorder="1" applyAlignment="1">
      <alignment horizontal="justify" vertical="top" wrapText="1"/>
    </xf>
    <xf numFmtId="49" fontId="6" fillId="0" borderId="10" xfId="0" applyNumberFormat="1" applyFont="1" applyBorder="1" applyAlignment="1">
      <alignment horizontal="center" vertical="top" wrapText="1"/>
    </xf>
    <xf numFmtId="164" fontId="6" fillId="0" borderId="10" xfId="0" applyNumberFormat="1" applyFont="1" applyBorder="1" applyAlignment="1">
      <alignment horizontal="right"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center" vertical="top" wrapText="1"/>
    </xf>
    <xf numFmtId="164" fontId="2" fillId="0" borderId="12" xfId="0" applyNumberFormat="1" applyFont="1" applyBorder="1" applyAlignment="1">
      <alignment horizontal="right" vertical="top" wrapText="1"/>
    </xf>
    <xf numFmtId="164" fontId="2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justify" vertical="top" wrapText="1"/>
    </xf>
    <xf numFmtId="164" fontId="4" fillId="0" borderId="10" xfId="0" applyNumberFormat="1" applyFont="1" applyBorder="1" applyAlignment="1">
      <alignment horizontal="right" vertical="top" wrapText="1"/>
    </xf>
    <xf numFmtId="49" fontId="8" fillId="0" borderId="10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justify" vertical="top" wrapText="1"/>
    </xf>
    <xf numFmtId="49" fontId="4" fillId="0" borderId="12" xfId="0" applyNumberFormat="1" applyFont="1" applyBorder="1" applyAlignment="1">
      <alignment horizontal="center" vertical="top" wrapText="1"/>
    </xf>
    <xf numFmtId="164" fontId="5" fillId="0" borderId="12" xfId="0" applyNumberFormat="1" applyFont="1" applyBorder="1" applyAlignment="1">
      <alignment horizontal="right" vertical="top" wrapText="1"/>
    </xf>
    <xf numFmtId="49" fontId="8" fillId="0" borderId="10" xfId="0" applyNumberFormat="1" applyFont="1" applyBorder="1" applyAlignment="1">
      <alignment horizontal="justify" vertical="top" wrapText="1"/>
    </xf>
    <xf numFmtId="49" fontId="4" fillId="0" borderId="11" xfId="0" applyNumberFormat="1" applyFont="1" applyBorder="1" applyAlignment="1">
      <alignment vertical="top"/>
    </xf>
    <xf numFmtId="49" fontId="4" fillId="0" borderId="12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vertical="top" wrapText="1"/>
    </xf>
    <xf numFmtId="164" fontId="4" fillId="0" borderId="12" xfId="0" applyNumberFormat="1" applyFont="1" applyBorder="1" applyAlignment="1">
      <alignment horizontal="right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0" fontId="5" fillId="0" borderId="0" xfId="0" applyFont="1" applyAlignment="1">
      <alignment/>
    </xf>
    <xf numFmtId="49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49" fontId="4" fillId="0" borderId="14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164" fontId="11" fillId="0" borderId="10" xfId="0" applyNumberFormat="1" applyFont="1" applyBorder="1" applyAlignment="1">
      <alignment horizontal="right" vertical="top" wrapText="1"/>
    </xf>
    <xf numFmtId="0" fontId="10" fillId="0" borderId="12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top" wrapText="1"/>
    </xf>
    <xf numFmtId="164" fontId="8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left"/>
    </xf>
    <xf numFmtId="49" fontId="2" fillId="0" borderId="10" xfId="0" applyNumberFormat="1" applyFont="1" applyBorder="1" applyAlignment="1">
      <alignment vertical="top"/>
    </xf>
    <xf numFmtId="164" fontId="2" fillId="0" borderId="0" xfId="0" applyNumberFormat="1" applyFont="1" applyAlignment="1">
      <alignment vertical="top"/>
    </xf>
    <xf numFmtId="164" fontId="2" fillId="0" borderId="14" xfId="0" applyNumberFormat="1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right" vertical="top" wrapText="1"/>
    </xf>
    <xf numFmtId="164" fontId="4" fillId="0" borderId="14" xfId="0" applyNumberFormat="1" applyFont="1" applyBorder="1" applyAlignment="1">
      <alignment horizontal="right" vertical="top" wrapText="1"/>
    </xf>
    <xf numFmtId="164" fontId="2" fillId="0" borderId="14" xfId="0" applyNumberFormat="1" applyFont="1" applyBorder="1" applyAlignment="1">
      <alignment horizontal="right" vertical="top" wrapText="1"/>
    </xf>
    <xf numFmtId="164" fontId="2" fillId="0" borderId="15" xfId="0" applyNumberFormat="1" applyFont="1" applyBorder="1" applyAlignment="1">
      <alignment horizontal="right" vertical="top" wrapText="1"/>
    </xf>
    <xf numFmtId="164" fontId="5" fillId="0" borderId="14" xfId="0" applyNumberFormat="1" applyFont="1" applyBorder="1" applyAlignment="1">
      <alignment horizontal="right" vertical="top"/>
    </xf>
    <xf numFmtId="164" fontId="4" fillId="0" borderId="14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164" fontId="5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2" fontId="2" fillId="0" borderId="0" xfId="0" applyNumberFormat="1" applyFont="1" applyAlignment="1">
      <alignment vertical="top"/>
    </xf>
    <xf numFmtId="2" fontId="2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top"/>
    </xf>
    <xf numFmtId="2" fontId="2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vertical="top"/>
    </xf>
    <xf numFmtId="2" fontId="4" fillId="0" borderId="0" xfId="0" applyNumberFormat="1" applyFont="1" applyAlignment="1">
      <alignment vertical="top"/>
    </xf>
    <xf numFmtId="2" fontId="5" fillId="0" borderId="0" xfId="0" applyNumberFormat="1" applyFont="1" applyBorder="1" applyAlignment="1">
      <alignment vertical="top"/>
    </xf>
    <xf numFmtId="2" fontId="4" fillId="0" borderId="0" xfId="0" applyNumberFormat="1" applyFont="1" applyBorder="1" applyAlignment="1">
      <alignment vertical="top"/>
    </xf>
    <xf numFmtId="2" fontId="2" fillId="0" borderId="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horizontal="justify" vertical="top" wrapText="1"/>
    </xf>
    <xf numFmtId="164" fontId="2" fillId="0" borderId="10" xfId="0" applyNumberFormat="1" applyFont="1" applyBorder="1" applyAlignment="1">
      <alignment vertical="top"/>
    </xf>
    <xf numFmtId="164" fontId="5" fillId="0" borderId="10" xfId="0" applyNumberFormat="1" applyFont="1" applyBorder="1" applyAlignment="1">
      <alignment vertical="top"/>
    </xf>
    <xf numFmtId="164" fontId="2" fillId="0" borderId="12" xfId="0" applyNumberFormat="1" applyFont="1" applyBorder="1" applyAlignment="1">
      <alignment vertical="top"/>
    </xf>
    <xf numFmtId="49" fontId="4" fillId="0" borderId="12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164" fontId="2" fillId="0" borderId="15" xfId="0" applyNumberFormat="1" applyFont="1" applyFill="1" applyBorder="1" applyAlignment="1">
      <alignment horizontal="right" vertical="top" wrapText="1"/>
    </xf>
    <xf numFmtId="164" fontId="2" fillId="0" borderId="10" xfId="0" applyNumberFormat="1" applyFont="1" applyFill="1" applyBorder="1" applyAlignment="1">
      <alignment vertical="top"/>
    </xf>
    <xf numFmtId="2" fontId="2" fillId="0" borderId="0" xfId="0" applyNumberFormat="1" applyFont="1" applyFill="1" applyAlignment="1">
      <alignment vertical="top"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2" fillId="0" borderId="10" xfId="0" applyNumberFormat="1" applyFont="1" applyBorder="1" applyAlignment="1">
      <alignment vertical="top" wrapText="1"/>
    </xf>
    <xf numFmtId="49" fontId="8" fillId="0" borderId="0" xfId="0" applyNumberFormat="1" applyFont="1" applyBorder="1" applyAlignment="1">
      <alignment horizontal="justify" vertical="top" wrapText="1"/>
    </xf>
    <xf numFmtId="49" fontId="8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vertical="top"/>
    </xf>
    <xf numFmtId="49" fontId="8" fillId="0" borderId="13" xfId="0" applyNumberFormat="1" applyFont="1" applyBorder="1" applyAlignment="1">
      <alignment horizontal="justify" vertical="top" wrapText="1"/>
    </xf>
    <xf numFmtId="49" fontId="8" fillId="0" borderId="13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/>
    </xf>
    <xf numFmtId="164" fontId="4" fillId="0" borderId="16" xfId="0" applyNumberFormat="1" applyFont="1" applyBorder="1" applyAlignment="1">
      <alignment horizontal="right" vertical="top"/>
    </xf>
    <xf numFmtId="49" fontId="4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 vertical="top" wrapText="1"/>
    </xf>
    <xf numFmtId="164" fontId="2" fillId="0" borderId="0" xfId="0" applyNumberFormat="1" applyFont="1" applyBorder="1" applyAlignment="1">
      <alignment horizontal="right" vertical="top" wrapText="1"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justify" vertical="top" wrapText="1"/>
    </xf>
    <xf numFmtId="164" fontId="4" fillId="0" borderId="0" xfId="0" applyNumberFormat="1" applyFont="1" applyBorder="1" applyAlignment="1">
      <alignment horizontal="right" vertical="top"/>
    </xf>
    <xf numFmtId="49" fontId="4" fillId="0" borderId="0" xfId="0" applyNumberFormat="1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top"/>
    </xf>
    <xf numFmtId="164" fontId="2" fillId="0" borderId="13" xfId="0" applyNumberFormat="1" applyFont="1" applyBorder="1" applyAlignment="1">
      <alignment vertical="top"/>
    </xf>
    <xf numFmtId="164" fontId="2" fillId="0" borderId="0" xfId="0" applyNumberFormat="1" applyFont="1" applyBorder="1" applyAlignment="1">
      <alignment horizontal="right" vertical="top"/>
    </xf>
    <xf numFmtId="164" fontId="2" fillId="0" borderId="0" xfId="0" applyNumberFormat="1" applyFont="1" applyFill="1" applyAlignment="1">
      <alignment vertical="top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12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164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18" fillId="0" borderId="0" xfId="0" applyFont="1" applyFill="1" applyAlignment="1">
      <alignment/>
    </xf>
    <xf numFmtId="164" fontId="14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vertical="top"/>
    </xf>
    <xf numFmtId="4" fontId="2" fillId="0" borderId="0" xfId="0" applyNumberFormat="1" applyFont="1" applyFill="1" applyAlignment="1">
      <alignment/>
    </xf>
    <xf numFmtId="49" fontId="17" fillId="0" borderId="10" xfId="0" applyNumberFormat="1" applyFont="1" applyFill="1" applyBorder="1" applyAlignment="1">
      <alignment horizontal="center" vertical="center" wrapText="1"/>
    </xf>
    <xf numFmtId="164" fontId="17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right" vertical="center"/>
    </xf>
    <xf numFmtId="164" fontId="21" fillId="0" borderId="10" xfId="0" applyNumberFormat="1" applyFont="1" applyFill="1" applyBorder="1" applyAlignment="1">
      <alignment horizontal="right" vertical="center"/>
    </xf>
    <xf numFmtId="49" fontId="4" fillId="6" borderId="10" xfId="0" applyNumberFormat="1" applyFont="1" applyFill="1" applyBorder="1" applyAlignment="1">
      <alignment horizontal="justify" vertical="center" wrapText="1"/>
    </xf>
    <xf numFmtId="49" fontId="4" fillId="6" borderId="10" xfId="0" applyNumberFormat="1" applyFont="1" applyFill="1" applyBorder="1" applyAlignment="1">
      <alignment horizontal="center" vertical="center" wrapText="1"/>
    </xf>
    <xf numFmtId="4" fontId="4" fillId="6" borderId="10" xfId="0" applyNumberFormat="1" applyFont="1" applyFill="1" applyBorder="1" applyAlignment="1">
      <alignment horizontal="right" vertical="center"/>
    </xf>
    <xf numFmtId="164" fontId="16" fillId="6" borderId="10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/>
    </xf>
    <xf numFmtId="49" fontId="4" fillId="6" borderId="10" xfId="0" applyNumberFormat="1" applyFont="1" applyFill="1" applyBorder="1" applyAlignment="1">
      <alignment horizontal="center" vertical="center"/>
    </xf>
    <xf numFmtId="49" fontId="8" fillId="6" borderId="10" xfId="0" applyNumberFormat="1" applyFont="1" applyFill="1" applyBorder="1" applyAlignment="1">
      <alignment horizontal="center" vertical="center" wrapText="1"/>
    </xf>
    <xf numFmtId="49" fontId="8" fillId="6" borderId="10" xfId="0" applyNumberFormat="1" applyFont="1" applyFill="1" applyBorder="1" applyAlignment="1">
      <alignment horizontal="justify" vertical="center" wrapText="1"/>
    </xf>
    <xf numFmtId="164" fontId="14" fillId="6" borderId="10" xfId="0" applyNumberFormat="1" applyFont="1" applyFill="1" applyBorder="1" applyAlignment="1">
      <alignment horizontal="right"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/>
    </xf>
    <xf numFmtId="4" fontId="18" fillId="0" borderId="0" xfId="0" applyNumberFormat="1" applyFont="1" applyFill="1" applyAlignment="1">
      <alignment/>
    </xf>
    <xf numFmtId="0" fontId="2" fillId="18" borderId="10" xfId="0" applyFont="1" applyFill="1" applyBorder="1" applyAlignment="1">
      <alignment vertical="top"/>
    </xf>
    <xf numFmtId="4" fontId="12" fillId="18" borderId="10" xfId="0" applyNumberFormat="1" applyFont="1" applyFill="1" applyBorder="1" applyAlignment="1">
      <alignment horizontal="right" vertical="center"/>
    </xf>
    <xf numFmtId="164" fontId="12" fillId="18" borderId="10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Alignment="1">
      <alignment vertical="top" wrapText="1"/>
    </xf>
    <xf numFmtId="49" fontId="12" fillId="0" borderId="0" xfId="0" applyNumberFormat="1" applyFont="1" applyFill="1" applyAlignment="1">
      <alignment vertical="top"/>
    </xf>
    <xf numFmtId="49" fontId="20" fillId="7" borderId="10" xfId="0" applyNumberFormat="1" applyFont="1" applyFill="1" applyBorder="1" applyAlignment="1">
      <alignment horizontal="center" vertical="center" wrapText="1"/>
    </xf>
    <xf numFmtId="4" fontId="20" fillId="7" borderId="10" xfId="0" applyNumberFormat="1" applyFont="1" applyFill="1" applyBorder="1" applyAlignment="1">
      <alignment horizontal="right" vertical="center"/>
    </xf>
    <xf numFmtId="49" fontId="20" fillId="7" borderId="10" xfId="0" applyNumberFormat="1" applyFont="1" applyFill="1" applyBorder="1" applyAlignment="1">
      <alignment horizontal="center" vertical="center"/>
    </xf>
    <xf numFmtId="49" fontId="19" fillId="7" borderId="10" xfId="0" applyNumberFormat="1" applyFont="1" applyFill="1" applyBorder="1" applyAlignment="1">
      <alignment horizontal="center" vertical="center" wrapText="1"/>
    </xf>
    <xf numFmtId="49" fontId="19" fillId="7" borderId="10" xfId="0" applyNumberFormat="1" applyFont="1" applyFill="1" applyBorder="1" applyAlignment="1">
      <alignment horizontal="justify" vertical="center" wrapText="1"/>
    </xf>
    <xf numFmtId="4" fontId="20" fillId="33" borderId="10" xfId="0" applyNumberFormat="1" applyFont="1" applyFill="1" applyBorder="1" applyAlignment="1">
      <alignment horizontal="right" vertical="center"/>
    </xf>
    <xf numFmtId="164" fontId="21" fillId="33" borderId="10" xfId="0" applyNumberFormat="1" applyFont="1" applyFill="1" applyBorder="1" applyAlignment="1">
      <alignment horizontal="right" vertical="center"/>
    </xf>
    <xf numFmtId="0" fontId="18" fillId="33" borderId="0" xfId="0" applyFont="1" applyFill="1" applyAlignment="1">
      <alignment/>
    </xf>
    <xf numFmtId="0" fontId="20" fillId="7" borderId="10" xfId="0" applyFont="1" applyFill="1" applyBorder="1" applyAlignment="1">
      <alignment horizontal="center" vertical="center"/>
    </xf>
    <xf numFmtId="49" fontId="20" fillId="7" borderId="10" xfId="0" applyNumberFormat="1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justify" vertical="center" wrapText="1"/>
    </xf>
    <xf numFmtId="49" fontId="4" fillId="6" borderId="14" xfId="0" applyNumberFormat="1" applyFont="1" applyFill="1" applyBorder="1" applyAlignment="1">
      <alignment horizontal="justify" vertical="center" wrapText="1"/>
    </xf>
    <xf numFmtId="49" fontId="20" fillId="7" borderId="14" xfId="0" applyNumberFormat="1" applyFont="1" applyFill="1" applyBorder="1" applyAlignment="1">
      <alignment horizontal="justify" vertical="center" wrapText="1"/>
    </xf>
    <xf numFmtId="0" fontId="4" fillId="6" borderId="14" xfId="0" applyFont="1" applyFill="1" applyBorder="1" applyAlignment="1">
      <alignment horizontal="justify" vertical="center"/>
    </xf>
    <xf numFmtId="0" fontId="20" fillId="7" borderId="10" xfId="0" applyFont="1" applyFill="1" applyBorder="1" applyAlignment="1">
      <alignment horizontal="justify" vertical="center" wrapText="1"/>
    </xf>
    <xf numFmtId="0" fontId="3" fillId="0" borderId="0" xfId="0" applyNumberFormat="1" applyFont="1" applyFill="1" applyAlignment="1">
      <alignment horizontal="justify" vertical="center" wrapText="1"/>
    </xf>
    <xf numFmtId="0" fontId="4" fillId="18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justify" vertical="center"/>
    </xf>
    <xf numFmtId="49" fontId="23" fillId="0" borderId="10" xfId="0" applyNumberFormat="1" applyFont="1" applyFill="1" applyBorder="1" applyAlignment="1">
      <alignment horizontal="justify" vertical="center" wrapText="1"/>
    </xf>
    <xf numFmtId="49" fontId="23" fillId="0" borderId="10" xfId="0" applyNumberFormat="1" applyFont="1" applyFill="1" applyBorder="1" applyAlignment="1" applyProtection="1">
      <alignment horizontal="justify" vertical="center" wrapText="1"/>
      <protection locked="0"/>
    </xf>
    <xf numFmtId="49" fontId="3" fillId="0" borderId="10" xfId="0" applyNumberFormat="1" applyFont="1" applyBorder="1" applyAlignment="1">
      <alignment horizontal="justify" vertical="center" wrapText="1"/>
    </xf>
    <xf numFmtId="49" fontId="3" fillId="0" borderId="14" xfId="0" applyNumberFormat="1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164" fontId="16" fillId="0" borderId="10" xfId="0" applyNumberFormat="1" applyFont="1" applyFill="1" applyBorder="1" applyAlignment="1">
      <alignment horizontal="right" vertical="center"/>
    </xf>
    <xf numFmtId="164" fontId="20" fillId="33" borderId="10" xfId="0" applyNumberFormat="1" applyFont="1" applyFill="1" applyBorder="1" applyAlignment="1">
      <alignment horizontal="right" vertical="center"/>
    </xf>
    <xf numFmtId="0" fontId="20" fillId="33" borderId="0" xfId="0" applyFont="1" applyFill="1" applyAlignment="1">
      <alignment/>
    </xf>
    <xf numFmtId="49" fontId="3" fillId="34" borderId="10" xfId="0" applyNumberFormat="1" applyFont="1" applyFill="1" applyBorder="1" applyAlignment="1">
      <alignment horizontal="justify" vertical="center" wrapText="1"/>
    </xf>
    <xf numFmtId="49" fontId="2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right" vertical="center"/>
    </xf>
    <xf numFmtId="49" fontId="3" fillId="33" borderId="10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justify" vertical="top" wrapText="1"/>
    </xf>
    <xf numFmtId="49" fontId="14" fillId="0" borderId="0" xfId="0" applyNumberFormat="1" applyFont="1" applyAlignment="1">
      <alignment vertical="top"/>
    </xf>
    <xf numFmtId="49" fontId="14" fillId="0" borderId="0" xfId="0" applyNumberFormat="1" applyFont="1" applyAlignment="1">
      <alignment horizontal="left" vertical="top"/>
    </xf>
    <xf numFmtId="164" fontId="2" fillId="0" borderId="10" xfId="0" applyNumberFormat="1" applyFont="1" applyBorder="1" applyAlignment="1">
      <alignment horizontal="right" vertical="top" wrapText="1"/>
    </xf>
    <xf numFmtId="164" fontId="4" fillId="0" borderId="10" xfId="0" applyNumberFormat="1" applyFont="1" applyBorder="1" applyAlignment="1">
      <alignment horizontal="right" vertical="top" wrapText="1"/>
    </xf>
    <xf numFmtId="49" fontId="12" fillId="0" borderId="0" xfId="0" applyNumberFormat="1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164" fontId="2" fillId="0" borderId="12" xfId="0" applyNumberFormat="1" applyFont="1" applyBorder="1" applyAlignment="1">
      <alignment horizontal="right" vertical="top" wrapText="1"/>
    </xf>
    <xf numFmtId="164" fontId="2" fillId="0" borderId="13" xfId="0" applyNumberFormat="1" applyFont="1" applyBorder="1" applyAlignment="1">
      <alignment horizontal="right" vertical="top" wrapText="1"/>
    </xf>
    <xf numFmtId="49" fontId="4" fillId="0" borderId="12" xfId="0" applyNumberFormat="1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164" fontId="2" fillId="0" borderId="15" xfId="0" applyNumberFormat="1" applyFont="1" applyBorder="1" applyAlignment="1">
      <alignment horizontal="right" vertical="top" wrapText="1"/>
    </xf>
    <xf numFmtId="164" fontId="2" fillId="0" borderId="16" xfId="0" applyNumberFormat="1" applyFont="1" applyBorder="1" applyAlignment="1">
      <alignment horizontal="right" vertical="top" wrapText="1"/>
    </xf>
    <xf numFmtId="164" fontId="2" fillId="0" borderId="12" xfId="0" applyNumberFormat="1" applyFont="1" applyBorder="1" applyAlignment="1">
      <alignment vertical="top"/>
    </xf>
    <xf numFmtId="0" fontId="0" fillId="0" borderId="13" xfId="0" applyBorder="1" applyAlignment="1">
      <alignment vertical="top"/>
    </xf>
    <xf numFmtId="49" fontId="14" fillId="0" borderId="0" xfId="0" applyNumberFormat="1" applyFont="1" applyFill="1" applyAlignment="1">
      <alignment horizontal="right" vertical="top"/>
    </xf>
    <xf numFmtId="49" fontId="14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horizontal="right" vertical="top" wrapText="1"/>
    </xf>
    <xf numFmtId="49" fontId="12" fillId="0" borderId="0" xfId="0" applyNumberFormat="1" applyFont="1" applyFill="1" applyAlignment="1">
      <alignment horizontal="center" vertical="top" wrapText="1"/>
    </xf>
    <xf numFmtId="49" fontId="12" fillId="0" borderId="0" xfId="0" applyNumberFormat="1" applyFont="1" applyFill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4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10" width="9.140625" style="1" customWidth="1"/>
    <col min="11" max="16384" width="9.140625" style="2" customWidth="1"/>
  </cols>
  <sheetData>
    <row r="1" spans="3:5" ht="13.5" customHeight="1">
      <c r="C1" s="225" t="s">
        <v>606</v>
      </c>
      <c r="D1" s="225"/>
      <c r="E1" s="225"/>
    </row>
    <row r="2" spans="3:5" ht="14.25" customHeight="1">
      <c r="C2" s="226" t="s">
        <v>607</v>
      </c>
      <c r="D2" s="226"/>
      <c r="E2" s="226"/>
    </row>
    <row r="3" spans="3:5" ht="12.75" customHeight="1">
      <c r="C3" s="225" t="s">
        <v>608</v>
      </c>
      <c r="D3" s="225"/>
      <c r="E3" s="225"/>
    </row>
    <row r="4" spans="3:5" ht="13.5" customHeight="1">
      <c r="C4" s="225" t="s">
        <v>609</v>
      </c>
      <c r="D4" s="225"/>
      <c r="E4" s="225"/>
    </row>
    <row r="5" spans="1:6" ht="17.25" customHeight="1">
      <c r="A5" s="229" t="s">
        <v>243</v>
      </c>
      <c r="B5" s="230"/>
      <c r="C5" s="230"/>
      <c r="D5" s="230"/>
      <c r="E5" s="230"/>
      <c r="F5" s="230"/>
    </row>
    <row r="6" spans="1:6" ht="17.25" customHeight="1">
      <c r="A6" s="229" t="s">
        <v>0</v>
      </c>
      <c r="B6" s="230"/>
      <c r="C6" s="230"/>
      <c r="D6" s="230"/>
      <c r="E6" s="230"/>
      <c r="F6" s="230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"/>
      <c r="H7" s="4"/>
      <c r="I7" s="4"/>
      <c r="J7" s="4"/>
    </row>
    <row r="8" spans="1:6" ht="15.75">
      <c r="A8" s="48" t="s">
        <v>525</v>
      </c>
      <c r="B8" s="44" t="s">
        <v>463</v>
      </c>
      <c r="C8" s="48"/>
      <c r="D8" s="48"/>
      <c r="E8" s="48"/>
      <c r="F8" s="30">
        <v>56452</v>
      </c>
    </row>
    <row r="9" spans="1:6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50">
        <v>43952</v>
      </c>
    </row>
    <row r="10" spans="1:6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</row>
    <row r="11" spans="1:6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</row>
    <row r="12" spans="1:6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</row>
    <row r="13" spans="1:6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</row>
    <row r="14" spans="1:6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</row>
    <row r="15" spans="1:6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</row>
    <row r="16" spans="1:6" ht="31.5">
      <c r="A16" s="48"/>
      <c r="B16" s="17" t="s">
        <v>233</v>
      </c>
      <c r="C16" s="18" t="s">
        <v>234</v>
      </c>
      <c r="D16" s="18" t="s">
        <v>11</v>
      </c>
      <c r="E16" s="18" t="s">
        <v>12</v>
      </c>
      <c r="F16" s="50">
        <v>600</v>
      </c>
    </row>
    <row r="17" spans="1:6" ht="47.25">
      <c r="A17" s="27"/>
      <c r="B17" s="35" t="s">
        <v>468</v>
      </c>
      <c r="C17" s="27" t="s">
        <v>527</v>
      </c>
      <c r="D17" s="27" t="s">
        <v>11</v>
      </c>
      <c r="E17" s="27" t="s">
        <v>12</v>
      </c>
      <c r="F17" s="28">
        <v>600</v>
      </c>
    </row>
    <row r="18" spans="1:6" ht="47.25">
      <c r="A18" s="48"/>
      <c r="B18" s="35" t="s">
        <v>469</v>
      </c>
      <c r="C18" s="27" t="s">
        <v>527</v>
      </c>
      <c r="D18" s="27" t="s">
        <v>470</v>
      </c>
      <c r="E18" s="27" t="s">
        <v>12</v>
      </c>
      <c r="F18" s="28">
        <v>600</v>
      </c>
    </row>
    <row r="19" spans="1:6" ht="47.25">
      <c r="A19" s="48"/>
      <c r="B19" s="35" t="s">
        <v>471</v>
      </c>
      <c r="C19" s="27" t="s">
        <v>527</v>
      </c>
      <c r="D19" s="27" t="s">
        <v>470</v>
      </c>
      <c r="E19" s="27">
        <v>260</v>
      </c>
      <c r="F19" s="28">
        <v>300</v>
      </c>
    </row>
    <row r="20" spans="1:6" ht="15.75">
      <c r="A20" s="48"/>
      <c r="B20" s="35" t="s">
        <v>620</v>
      </c>
      <c r="C20" s="27" t="s">
        <v>527</v>
      </c>
      <c r="D20" s="27" t="s">
        <v>618</v>
      </c>
      <c r="E20" s="27" t="s">
        <v>619</v>
      </c>
      <c r="F20" s="28">
        <v>300</v>
      </c>
    </row>
    <row r="21" spans="1:6" ht="15.75">
      <c r="A21" s="48"/>
      <c r="B21" s="51" t="s">
        <v>408</v>
      </c>
      <c r="C21" s="52" t="s">
        <v>454</v>
      </c>
      <c r="D21" s="52" t="s">
        <v>11</v>
      </c>
      <c r="E21" s="52" t="s">
        <v>12</v>
      </c>
      <c r="F21" s="50">
        <v>3380</v>
      </c>
    </row>
    <row r="22" spans="1:6" ht="15.75">
      <c r="A22" s="27"/>
      <c r="B22" s="37" t="s">
        <v>472</v>
      </c>
      <c r="C22" s="27" t="s">
        <v>528</v>
      </c>
      <c r="D22" s="27" t="s">
        <v>11</v>
      </c>
      <c r="E22" s="27" t="s">
        <v>12</v>
      </c>
      <c r="F22" s="28">
        <v>700</v>
      </c>
    </row>
    <row r="23" spans="1:6" ht="15.75">
      <c r="A23" s="48"/>
      <c r="B23" s="37" t="s">
        <v>473</v>
      </c>
      <c r="C23" s="27" t="s">
        <v>528</v>
      </c>
      <c r="D23" s="27" t="s">
        <v>474</v>
      </c>
      <c r="E23" s="27" t="s">
        <v>12</v>
      </c>
      <c r="F23" s="28">
        <v>700</v>
      </c>
    </row>
    <row r="24" spans="1:6" ht="15.75">
      <c r="A24" s="48"/>
      <c r="B24" s="35" t="s">
        <v>475</v>
      </c>
      <c r="C24" s="27" t="s">
        <v>528</v>
      </c>
      <c r="D24" s="27" t="s">
        <v>474</v>
      </c>
      <c r="E24" s="27">
        <v>342</v>
      </c>
      <c r="F24" s="28">
        <v>700</v>
      </c>
    </row>
    <row r="25" spans="1:6" ht="15.75">
      <c r="A25" s="27"/>
      <c r="B25" s="35" t="s">
        <v>476</v>
      </c>
      <c r="C25" s="27" t="s">
        <v>529</v>
      </c>
      <c r="D25" s="27" t="s">
        <v>11</v>
      </c>
      <c r="E25" s="27" t="s">
        <v>12</v>
      </c>
      <c r="F25" s="28">
        <v>1500</v>
      </c>
    </row>
    <row r="26" spans="1:6" ht="15.75">
      <c r="A26" s="48"/>
      <c r="B26" s="35" t="s">
        <v>477</v>
      </c>
      <c r="C26" s="27" t="s">
        <v>529</v>
      </c>
      <c r="D26" s="27" t="s">
        <v>478</v>
      </c>
      <c r="E26" s="27" t="s">
        <v>12</v>
      </c>
      <c r="F26" s="28">
        <v>1500</v>
      </c>
    </row>
    <row r="27" spans="1:6" ht="15.75">
      <c r="A27" s="48"/>
      <c r="B27" s="35" t="s">
        <v>479</v>
      </c>
      <c r="C27" s="27" t="s">
        <v>529</v>
      </c>
      <c r="D27" s="27" t="s">
        <v>478</v>
      </c>
      <c r="E27" s="27">
        <v>382</v>
      </c>
      <c r="F27" s="28">
        <v>1500</v>
      </c>
    </row>
    <row r="28" spans="1:6" ht="15.75">
      <c r="A28" s="27"/>
      <c r="B28" s="35" t="s">
        <v>409</v>
      </c>
      <c r="C28" s="27" t="s">
        <v>455</v>
      </c>
      <c r="D28" s="27" t="s">
        <v>11</v>
      </c>
      <c r="E28" s="27" t="s">
        <v>12</v>
      </c>
      <c r="F28" s="28">
        <v>1180</v>
      </c>
    </row>
    <row r="29" spans="1:6" ht="31.5">
      <c r="A29" s="48"/>
      <c r="B29" s="37" t="s">
        <v>480</v>
      </c>
      <c r="C29" s="27" t="s">
        <v>455</v>
      </c>
      <c r="D29" s="27" t="s">
        <v>481</v>
      </c>
      <c r="E29" s="27" t="s">
        <v>12</v>
      </c>
      <c r="F29" s="28">
        <v>180</v>
      </c>
    </row>
    <row r="30" spans="1:6" ht="31.5">
      <c r="A30" s="48"/>
      <c r="B30" s="37" t="s">
        <v>482</v>
      </c>
      <c r="C30" s="27" t="s">
        <v>455</v>
      </c>
      <c r="D30" s="27" t="s">
        <v>481</v>
      </c>
      <c r="E30" s="27">
        <v>406</v>
      </c>
      <c r="F30" s="28">
        <v>180</v>
      </c>
    </row>
    <row r="31" spans="1:6" ht="15.75">
      <c r="A31" s="48"/>
      <c r="B31" s="37" t="s">
        <v>483</v>
      </c>
      <c r="C31" s="27" t="s">
        <v>455</v>
      </c>
      <c r="D31" s="27" t="s">
        <v>484</v>
      </c>
      <c r="E31" s="27" t="s">
        <v>12</v>
      </c>
      <c r="F31" s="28">
        <v>1000</v>
      </c>
    </row>
    <row r="32" spans="1:6" ht="31.5">
      <c r="A32" s="48"/>
      <c r="B32" s="37" t="s">
        <v>485</v>
      </c>
      <c r="C32" s="27" t="s">
        <v>455</v>
      </c>
      <c r="D32" s="27" t="s">
        <v>484</v>
      </c>
      <c r="E32" s="27">
        <v>406</v>
      </c>
      <c r="F32" s="28">
        <v>1000</v>
      </c>
    </row>
    <row r="33" spans="1:6" ht="15.75">
      <c r="A33" s="48"/>
      <c r="B33" s="17" t="s">
        <v>65</v>
      </c>
      <c r="C33" s="18" t="s">
        <v>66</v>
      </c>
      <c r="D33" s="18" t="s">
        <v>11</v>
      </c>
      <c r="E33" s="18" t="s">
        <v>12</v>
      </c>
      <c r="F33" s="50">
        <v>2000</v>
      </c>
    </row>
    <row r="34" spans="1:6" ht="15.75">
      <c r="A34" s="27"/>
      <c r="B34" s="35" t="s">
        <v>267</v>
      </c>
      <c r="C34" s="27" t="s">
        <v>268</v>
      </c>
      <c r="D34" s="27" t="s">
        <v>11</v>
      </c>
      <c r="E34" s="27" t="s">
        <v>12</v>
      </c>
      <c r="F34" s="86">
        <v>2000</v>
      </c>
    </row>
    <row r="35" spans="1:6" ht="16.5" customHeight="1">
      <c r="A35" s="48"/>
      <c r="B35" s="35" t="s">
        <v>486</v>
      </c>
      <c r="C35" s="27" t="s">
        <v>268</v>
      </c>
      <c r="D35" s="27" t="s">
        <v>487</v>
      </c>
      <c r="E35" s="27" t="s">
        <v>12</v>
      </c>
      <c r="F35" s="28">
        <v>2000</v>
      </c>
    </row>
    <row r="36" spans="1:6" ht="31.5">
      <c r="A36" s="54"/>
      <c r="B36" s="53" t="s">
        <v>37</v>
      </c>
      <c r="C36" s="45" t="s">
        <v>268</v>
      </c>
      <c r="D36" s="45" t="s">
        <v>487</v>
      </c>
      <c r="E36" s="45">
        <v>327</v>
      </c>
      <c r="F36" s="46">
        <v>611</v>
      </c>
    </row>
    <row r="37" spans="1:6" ht="21" customHeight="1">
      <c r="A37" s="54"/>
      <c r="B37" s="53" t="s">
        <v>612</v>
      </c>
      <c r="C37" s="45" t="s">
        <v>268</v>
      </c>
      <c r="D37" s="45" t="s">
        <v>487</v>
      </c>
      <c r="E37" s="45" t="s">
        <v>613</v>
      </c>
      <c r="F37" s="46">
        <v>1389</v>
      </c>
    </row>
    <row r="38" spans="1:6" ht="31.5">
      <c r="A38" s="48"/>
      <c r="B38" s="49" t="s">
        <v>28</v>
      </c>
      <c r="C38" s="48" t="s">
        <v>29</v>
      </c>
      <c r="D38" s="48" t="s">
        <v>30</v>
      </c>
      <c r="E38" s="48" t="s">
        <v>12</v>
      </c>
      <c r="F38" s="50">
        <v>1400</v>
      </c>
    </row>
    <row r="39" spans="1:6" ht="31.5">
      <c r="A39" s="48"/>
      <c r="B39" s="35" t="s">
        <v>250</v>
      </c>
      <c r="C39" s="27" t="s">
        <v>251</v>
      </c>
      <c r="D39" s="27" t="s">
        <v>11</v>
      </c>
      <c r="E39" s="27" t="s">
        <v>12</v>
      </c>
      <c r="F39" s="28">
        <v>1400</v>
      </c>
    </row>
    <row r="40" spans="1:6" ht="15.75">
      <c r="A40" s="48"/>
      <c r="B40" s="35" t="s">
        <v>488</v>
      </c>
      <c r="C40" s="27" t="s">
        <v>251</v>
      </c>
      <c r="D40" s="27" t="s">
        <v>489</v>
      </c>
      <c r="E40" s="27" t="s">
        <v>12</v>
      </c>
      <c r="F40" s="28">
        <v>1400</v>
      </c>
    </row>
    <row r="41" spans="1:6" ht="18.75" customHeight="1">
      <c r="A41" s="54"/>
      <c r="B41" s="53" t="s">
        <v>490</v>
      </c>
      <c r="C41" s="45" t="s">
        <v>251</v>
      </c>
      <c r="D41" s="45" t="s">
        <v>489</v>
      </c>
      <c r="E41" s="45">
        <v>214</v>
      </c>
      <c r="F41" s="46">
        <v>1400</v>
      </c>
    </row>
    <row r="42" spans="1:6" ht="15.75">
      <c r="A42" s="48"/>
      <c r="B42" s="49" t="s">
        <v>491</v>
      </c>
      <c r="C42" s="48" t="s">
        <v>530</v>
      </c>
      <c r="D42" s="48" t="s">
        <v>492</v>
      </c>
      <c r="E42" s="48" t="s">
        <v>12</v>
      </c>
      <c r="F42" s="50">
        <v>5120</v>
      </c>
    </row>
    <row r="43" spans="1:6" ht="15.75">
      <c r="A43" s="27"/>
      <c r="B43" s="35" t="s">
        <v>493</v>
      </c>
      <c r="C43" s="27" t="s">
        <v>531</v>
      </c>
      <c r="D43" s="27" t="s">
        <v>11</v>
      </c>
      <c r="E43" s="27" t="s">
        <v>12</v>
      </c>
      <c r="F43" s="28">
        <v>3300</v>
      </c>
    </row>
    <row r="44" spans="1:6" ht="31.5">
      <c r="A44" s="48"/>
      <c r="B44" s="35" t="s">
        <v>494</v>
      </c>
      <c r="C44" s="27" t="s">
        <v>531</v>
      </c>
      <c r="D44" s="27" t="s">
        <v>495</v>
      </c>
      <c r="E44" s="27" t="s">
        <v>12</v>
      </c>
      <c r="F44" s="28">
        <v>3300</v>
      </c>
    </row>
    <row r="45" spans="1:6" ht="31.5">
      <c r="A45" s="48"/>
      <c r="B45" s="12" t="s">
        <v>614</v>
      </c>
      <c r="C45" s="27" t="s">
        <v>531</v>
      </c>
      <c r="D45" s="27" t="s">
        <v>495</v>
      </c>
      <c r="E45" s="27" t="s">
        <v>38</v>
      </c>
      <c r="F45" s="28">
        <v>2798.2</v>
      </c>
    </row>
    <row r="46" spans="1:6" ht="47.25">
      <c r="A46" s="48"/>
      <c r="B46" s="12" t="s">
        <v>40</v>
      </c>
      <c r="C46" s="27" t="s">
        <v>531</v>
      </c>
      <c r="D46" s="27" t="s">
        <v>495</v>
      </c>
      <c r="E46" s="27" t="s">
        <v>38</v>
      </c>
      <c r="F46" s="28">
        <v>100</v>
      </c>
    </row>
    <row r="47" spans="1:6" ht="31.5">
      <c r="A47" s="48"/>
      <c r="B47" s="35" t="s">
        <v>496</v>
      </c>
      <c r="C47" s="27" t="s">
        <v>531</v>
      </c>
      <c r="D47" s="27" t="s">
        <v>495</v>
      </c>
      <c r="E47" s="27">
        <v>455</v>
      </c>
      <c r="F47" s="28">
        <v>401.8</v>
      </c>
    </row>
    <row r="48" spans="1:6" ht="15.75">
      <c r="A48" s="27"/>
      <c r="B48" s="35" t="s">
        <v>497</v>
      </c>
      <c r="C48" s="27" t="s">
        <v>532</v>
      </c>
      <c r="D48" s="27" t="s">
        <v>492</v>
      </c>
      <c r="E48" s="27" t="s">
        <v>12</v>
      </c>
      <c r="F48" s="28">
        <v>1820</v>
      </c>
    </row>
    <row r="49" spans="1:6" ht="15.75">
      <c r="A49" s="48"/>
      <c r="B49" s="35" t="s">
        <v>498</v>
      </c>
      <c r="C49" s="27" t="s">
        <v>532</v>
      </c>
      <c r="D49" s="27" t="s">
        <v>489</v>
      </c>
      <c r="E49" s="27" t="s">
        <v>12</v>
      </c>
      <c r="F49" s="28">
        <v>1820</v>
      </c>
    </row>
    <row r="50" spans="1:6" ht="21" customHeight="1">
      <c r="A50" s="48"/>
      <c r="B50" s="35" t="s">
        <v>490</v>
      </c>
      <c r="C50" s="27" t="s">
        <v>532</v>
      </c>
      <c r="D50" s="27" t="s">
        <v>489</v>
      </c>
      <c r="E50" s="27">
        <v>214</v>
      </c>
      <c r="F50" s="28">
        <v>1820</v>
      </c>
    </row>
    <row r="51" spans="1:10" s="10" customFormat="1" ht="15.75">
      <c r="A51" s="16" t="s">
        <v>6</v>
      </c>
      <c r="B51" s="14" t="s">
        <v>7</v>
      </c>
      <c r="C51" s="15"/>
      <c r="D51" s="15"/>
      <c r="E51" s="15"/>
      <c r="F51" s="20" t="s">
        <v>8</v>
      </c>
      <c r="G51" s="9"/>
      <c r="H51" s="9"/>
      <c r="I51" s="9"/>
      <c r="J51" s="9"/>
    </row>
    <row r="52" spans="1:10" s="8" customFormat="1" ht="15.75">
      <c r="A52" s="16"/>
      <c r="B52" s="17" t="s">
        <v>9</v>
      </c>
      <c r="C52" s="18" t="s">
        <v>10</v>
      </c>
      <c r="D52" s="18" t="s">
        <v>11</v>
      </c>
      <c r="E52" s="18" t="s">
        <v>12</v>
      </c>
      <c r="F52" s="21" t="s">
        <v>13</v>
      </c>
      <c r="G52" s="7"/>
      <c r="H52" s="7"/>
      <c r="I52" s="7"/>
      <c r="J52" s="7"/>
    </row>
    <row r="53" spans="1:6" ht="17.25" customHeight="1">
      <c r="A53" s="16"/>
      <c r="B53" s="12" t="s">
        <v>14</v>
      </c>
      <c r="C53" s="13" t="s">
        <v>15</v>
      </c>
      <c r="D53" s="13" t="s">
        <v>11</v>
      </c>
      <c r="E53" s="13" t="s">
        <v>12</v>
      </c>
      <c r="F53" s="19" t="s">
        <v>13</v>
      </c>
    </row>
    <row r="54" spans="1:6" ht="15.75">
      <c r="A54" s="16"/>
      <c r="B54" s="12" t="s">
        <v>16</v>
      </c>
      <c r="C54" s="13" t="s">
        <v>15</v>
      </c>
      <c r="D54" s="13" t="s">
        <v>17</v>
      </c>
      <c r="E54" s="13" t="s">
        <v>18</v>
      </c>
      <c r="F54" s="19" t="s">
        <v>13</v>
      </c>
    </row>
    <row r="55" spans="1:6" ht="15.75">
      <c r="A55" s="16"/>
      <c r="B55" s="17" t="s">
        <v>610</v>
      </c>
      <c r="C55" s="18" t="s">
        <v>542</v>
      </c>
      <c r="D55" s="18" t="s">
        <v>21</v>
      </c>
      <c r="E55" s="18" t="s">
        <v>12</v>
      </c>
      <c r="F55" s="21">
        <v>502</v>
      </c>
    </row>
    <row r="56" spans="1:6" ht="15.75">
      <c r="A56" s="85"/>
      <c r="B56" s="12" t="s">
        <v>19</v>
      </c>
      <c r="C56" s="13" t="s">
        <v>20</v>
      </c>
      <c r="D56" s="13" t="s">
        <v>21</v>
      </c>
      <c r="E56" s="13" t="s">
        <v>12</v>
      </c>
      <c r="F56" s="19" t="s">
        <v>22</v>
      </c>
    </row>
    <row r="57" spans="1:6" ht="15.75">
      <c r="A57" s="16"/>
      <c r="B57" s="12" t="s">
        <v>23</v>
      </c>
      <c r="C57" s="13" t="s">
        <v>20</v>
      </c>
      <c r="D57" s="13" t="s">
        <v>24</v>
      </c>
      <c r="E57" s="13" t="s">
        <v>12</v>
      </c>
      <c r="F57" s="19" t="s">
        <v>22</v>
      </c>
    </row>
    <row r="58" spans="1:6" ht="31.5">
      <c r="A58" s="16"/>
      <c r="B58" s="12" t="s">
        <v>25</v>
      </c>
      <c r="C58" s="13" t="s">
        <v>20</v>
      </c>
      <c r="D58" s="13" t="s">
        <v>26</v>
      </c>
      <c r="E58" s="13" t="s">
        <v>27</v>
      </c>
      <c r="F58" s="19" t="s">
        <v>22</v>
      </c>
    </row>
    <row r="59" spans="1:10" s="8" customFormat="1" ht="31.5">
      <c r="A59" s="16"/>
      <c r="B59" s="17" t="s">
        <v>28</v>
      </c>
      <c r="C59" s="18" t="s">
        <v>29</v>
      </c>
      <c r="D59" s="18" t="s">
        <v>30</v>
      </c>
      <c r="E59" s="18" t="s">
        <v>12</v>
      </c>
      <c r="F59" s="21" t="s">
        <v>31</v>
      </c>
      <c r="G59" s="7"/>
      <c r="H59" s="7"/>
      <c r="I59" s="7"/>
      <c r="J59" s="7"/>
    </row>
    <row r="60" spans="1:6" ht="15.75">
      <c r="A60" s="16"/>
      <c r="B60" s="12" t="s">
        <v>32</v>
      </c>
      <c r="C60" s="13" t="s">
        <v>33</v>
      </c>
      <c r="D60" s="13" t="s">
        <v>11</v>
      </c>
      <c r="E60" s="13" t="s">
        <v>12</v>
      </c>
      <c r="F60" s="19" t="s">
        <v>31</v>
      </c>
    </row>
    <row r="61" spans="1:6" ht="47.25">
      <c r="A61" s="16"/>
      <c r="B61" s="12" t="s">
        <v>34</v>
      </c>
      <c r="C61" s="13" t="s">
        <v>33</v>
      </c>
      <c r="D61" s="13" t="s">
        <v>35</v>
      </c>
      <c r="E61" s="13" t="s">
        <v>12</v>
      </c>
      <c r="F61" s="19" t="s">
        <v>36</v>
      </c>
    </row>
    <row r="62" spans="1:6" ht="32.25" customHeight="1">
      <c r="A62" s="16"/>
      <c r="B62" s="12" t="s">
        <v>37</v>
      </c>
      <c r="C62" s="13" t="s">
        <v>33</v>
      </c>
      <c r="D62" s="13" t="s">
        <v>35</v>
      </c>
      <c r="E62" s="13" t="s">
        <v>38</v>
      </c>
      <c r="F62" s="19" t="s">
        <v>39</v>
      </c>
    </row>
    <row r="63" spans="1:6" ht="45.75" customHeight="1">
      <c r="A63" s="16"/>
      <c r="B63" s="12" t="s">
        <v>40</v>
      </c>
      <c r="C63" s="13" t="s">
        <v>33</v>
      </c>
      <c r="D63" s="13" t="s">
        <v>35</v>
      </c>
      <c r="E63" s="13" t="s">
        <v>38</v>
      </c>
      <c r="F63" s="19" t="s">
        <v>41</v>
      </c>
    </row>
    <row r="64" spans="1:6" ht="15.75">
      <c r="A64" s="16"/>
      <c r="B64" s="12" t="s">
        <v>42</v>
      </c>
      <c r="C64" s="13" t="s">
        <v>33</v>
      </c>
      <c r="D64" s="13" t="s">
        <v>43</v>
      </c>
      <c r="E64" s="13" t="s">
        <v>12</v>
      </c>
      <c r="F64" s="19" t="s">
        <v>44</v>
      </c>
    </row>
    <row r="65" spans="1:6" ht="31.5">
      <c r="A65" s="16"/>
      <c r="B65" s="12" t="s">
        <v>37</v>
      </c>
      <c r="C65" s="13" t="s">
        <v>33</v>
      </c>
      <c r="D65" s="13" t="s">
        <v>43</v>
      </c>
      <c r="E65" s="13" t="s">
        <v>38</v>
      </c>
      <c r="F65" s="19" t="s">
        <v>44</v>
      </c>
    </row>
    <row r="66" spans="1:10" s="10" customFormat="1" ht="21.75" customHeight="1">
      <c r="A66" s="16" t="s">
        <v>45</v>
      </c>
      <c r="B66" s="14" t="s">
        <v>46</v>
      </c>
      <c r="C66" s="15"/>
      <c r="D66" s="15"/>
      <c r="E66" s="15"/>
      <c r="F66" s="20" t="s">
        <v>47</v>
      </c>
      <c r="G66" s="9"/>
      <c r="H66" s="9"/>
      <c r="I66" s="9"/>
      <c r="J66" s="9"/>
    </row>
    <row r="67" spans="1:10" s="8" customFormat="1" ht="15.75">
      <c r="A67" s="16"/>
      <c r="B67" s="17" t="s">
        <v>9</v>
      </c>
      <c r="C67" s="18" t="s">
        <v>10</v>
      </c>
      <c r="D67" s="18" t="s">
        <v>11</v>
      </c>
      <c r="E67" s="18" t="s">
        <v>12</v>
      </c>
      <c r="F67" s="21" t="s">
        <v>48</v>
      </c>
      <c r="G67" s="7"/>
      <c r="H67" s="7"/>
      <c r="I67" s="7"/>
      <c r="J67" s="7"/>
    </row>
    <row r="68" spans="1:6" ht="18" customHeight="1">
      <c r="A68" s="16"/>
      <c r="B68" s="12" t="s">
        <v>14</v>
      </c>
      <c r="C68" s="13" t="s">
        <v>15</v>
      </c>
      <c r="D68" s="13" t="s">
        <v>11</v>
      </c>
      <c r="E68" s="13" t="s">
        <v>12</v>
      </c>
      <c r="F68" s="19" t="s">
        <v>48</v>
      </c>
    </row>
    <row r="69" spans="1:6" ht="15.75">
      <c r="A69" s="16"/>
      <c r="B69" s="12" t="s">
        <v>16</v>
      </c>
      <c r="C69" s="13" t="s">
        <v>15</v>
      </c>
      <c r="D69" s="13" t="s">
        <v>17</v>
      </c>
      <c r="E69" s="13" t="s">
        <v>18</v>
      </c>
      <c r="F69" s="19" t="s">
        <v>48</v>
      </c>
    </row>
    <row r="70" spans="1:6" ht="15.75">
      <c r="A70" s="16"/>
      <c r="B70" s="17" t="s">
        <v>610</v>
      </c>
      <c r="C70" s="18" t="s">
        <v>542</v>
      </c>
      <c r="D70" s="18" t="s">
        <v>21</v>
      </c>
      <c r="E70" s="18" t="s">
        <v>12</v>
      </c>
      <c r="F70" s="21">
        <v>666</v>
      </c>
    </row>
    <row r="71" spans="1:6" ht="17.25" customHeight="1">
      <c r="A71" s="85"/>
      <c r="B71" s="12" t="s">
        <v>19</v>
      </c>
      <c r="C71" s="13" t="s">
        <v>20</v>
      </c>
      <c r="D71" s="13" t="s">
        <v>21</v>
      </c>
      <c r="E71" s="13" t="s">
        <v>12</v>
      </c>
      <c r="F71" s="19" t="s">
        <v>49</v>
      </c>
    </row>
    <row r="72" spans="1:6" ht="15.75">
      <c r="A72" s="16"/>
      <c r="B72" s="12" t="s">
        <v>23</v>
      </c>
      <c r="C72" s="13" t="s">
        <v>20</v>
      </c>
      <c r="D72" s="13" t="s">
        <v>24</v>
      </c>
      <c r="E72" s="13" t="s">
        <v>12</v>
      </c>
      <c r="F72" s="19" t="s">
        <v>49</v>
      </c>
    </row>
    <row r="73" spans="1:6" ht="31.5">
      <c r="A73" s="16"/>
      <c r="B73" s="12" t="s">
        <v>25</v>
      </c>
      <c r="C73" s="13" t="s">
        <v>20</v>
      </c>
      <c r="D73" s="13" t="s">
        <v>26</v>
      </c>
      <c r="E73" s="13" t="s">
        <v>27</v>
      </c>
      <c r="F73" s="19" t="s">
        <v>49</v>
      </c>
    </row>
    <row r="74" spans="1:10" s="8" customFormat="1" ht="31.5">
      <c r="A74" s="16"/>
      <c r="B74" s="17" t="s">
        <v>28</v>
      </c>
      <c r="C74" s="18" t="s">
        <v>29</v>
      </c>
      <c r="D74" s="18" t="s">
        <v>30</v>
      </c>
      <c r="E74" s="18" t="s">
        <v>12</v>
      </c>
      <c r="F74" s="21" t="s">
        <v>50</v>
      </c>
      <c r="G74" s="7"/>
      <c r="H74" s="7"/>
      <c r="I74" s="7"/>
      <c r="J74" s="7"/>
    </row>
    <row r="75" spans="1:6" ht="15.75">
      <c r="A75" s="16"/>
      <c r="B75" s="12" t="s">
        <v>32</v>
      </c>
      <c r="C75" s="13" t="s">
        <v>33</v>
      </c>
      <c r="D75" s="13" t="s">
        <v>11</v>
      </c>
      <c r="E75" s="13" t="s">
        <v>12</v>
      </c>
      <c r="F75" s="19" t="s">
        <v>50</v>
      </c>
    </row>
    <row r="76" spans="1:6" ht="47.25">
      <c r="A76" s="16"/>
      <c r="B76" s="12" t="s">
        <v>34</v>
      </c>
      <c r="C76" s="13" t="s">
        <v>33</v>
      </c>
      <c r="D76" s="13" t="s">
        <v>35</v>
      </c>
      <c r="E76" s="13" t="s">
        <v>12</v>
      </c>
      <c r="F76" s="19" t="s">
        <v>51</v>
      </c>
    </row>
    <row r="77" spans="1:6" ht="31.5">
      <c r="A77" s="16"/>
      <c r="B77" s="12" t="s">
        <v>37</v>
      </c>
      <c r="C77" s="13" t="s">
        <v>33</v>
      </c>
      <c r="D77" s="13" t="s">
        <v>35</v>
      </c>
      <c r="E77" s="13" t="s">
        <v>38</v>
      </c>
      <c r="F77" s="19" t="s">
        <v>52</v>
      </c>
    </row>
    <row r="78" spans="1:6" ht="54.75" customHeight="1">
      <c r="A78" s="16"/>
      <c r="B78" s="12" t="s">
        <v>40</v>
      </c>
      <c r="C78" s="13" t="s">
        <v>33</v>
      </c>
      <c r="D78" s="13" t="s">
        <v>35</v>
      </c>
      <c r="E78" s="13" t="s">
        <v>38</v>
      </c>
      <c r="F78" s="19" t="s">
        <v>53</v>
      </c>
    </row>
    <row r="79" spans="1:6" ht="15.75">
      <c r="A79" s="16"/>
      <c r="B79" s="12" t="s">
        <v>42</v>
      </c>
      <c r="C79" s="13" t="s">
        <v>33</v>
      </c>
      <c r="D79" s="13" t="s">
        <v>43</v>
      </c>
      <c r="E79" s="13" t="s">
        <v>12</v>
      </c>
      <c r="F79" s="19" t="s">
        <v>56</v>
      </c>
    </row>
    <row r="80" spans="1:6" ht="31.5">
      <c r="A80" s="16"/>
      <c r="B80" s="12" t="s">
        <v>37</v>
      </c>
      <c r="C80" s="13" t="s">
        <v>33</v>
      </c>
      <c r="D80" s="13" t="s">
        <v>43</v>
      </c>
      <c r="E80" s="13" t="s">
        <v>38</v>
      </c>
      <c r="F80" s="19" t="s">
        <v>56</v>
      </c>
    </row>
    <row r="81" spans="1:10" s="10" customFormat="1" ht="15.75">
      <c r="A81" s="16" t="s">
        <v>57</v>
      </c>
      <c r="B81" s="14" t="s">
        <v>58</v>
      </c>
      <c r="C81" s="15"/>
      <c r="D81" s="15"/>
      <c r="E81" s="15"/>
      <c r="F81" s="20" t="s">
        <v>59</v>
      </c>
      <c r="G81" s="9"/>
      <c r="H81" s="9"/>
      <c r="I81" s="9"/>
      <c r="J81" s="9"/>
    </row>
    <row r="82" spans="1:10" s="8" customFormat="1" ht="15.75">
      <c r="A82" s="16"/>
      <c r="B82" s="17" t="s">
        <v>9</v>
      </c>
      <c r="C82" s="18" t="s">
        <v>10</v>
      </c>
      <c r="D82" s="18" t="s">
        <v>11</v>
      </c>
      <c r="E82" s="18" t="s">
        <v>12</v>
      </c>
      <c r="F82" s="21" t="s">
        <v>60</v>
      </c>
      <c r="G82" s="7"/>
      <c r="H82" s="7"/>
      <c r="I82" s="7"/>
      <c r="J82" s="7"/>
    </row>
    <row r="83" spans="1:6" ht="19.5" customHeight="1">
      <c r="A83" s="16"/>
      <c r="B83" s="12" t="s">
        <v>14</v>
      </c>
      <c r="C83" s="13" t="s">
        <v>15</v>
      </c>
      <c r="D83" s="13" t="s">
        <v>11</v>
      </c>
      <c r="E83" s="13" t="s">
        <v>12</v>
      </c>
      <c r="F83" s="19" t="s">
        <v>60</v>
      </c>
    </row>
    <row r="84" spans="1:6" ht="15.75">
      <c r="A84" s="16"/>
      <c r="B84" s="12" t="s">
        <v>16</v>
      </c>
      <c r="C84" s="13" t="s">
        <v>15</v>
      </c>
      <c r="D84" s="13" t="s">
        <v>17</v>
      </c>
      <c r="E84" s="13" t="s">
        <v>18</v>
      </c>
      <c r="F84" s="19" t="s">
        <v>60</v>
      </c>
    </row>
    <row r="85" spans="1:6" ht="15.75">
      <c r="A85" s="16"/>
      <c r="B85" s="17" t="s">
        <v>610</v>
      </c>
      <c r="C85" s="18" t="s">
        <v>542</v>
      </c>
      <c r="D85" s="18" t="s">
        <v>21</v>
      </c>
      <c r="E85" s="18" t="s">
        <v>12</v>
      </c>
      <c r="F85" s="21">
        <v>612</v>
      </c>
    </row>
    <row r="86" spans="1:6" ht="15.75">
      <c r="A86" s="85"/>
      <c r="B86" s="12" t="s">
        <v>19</v>
      </c>
      <c r="C86" s="13" t="s">
        <v>20</v>
      </c>
      <c r="D86" s="13" t="s">
        <v>21</v>
      </c>
      <c r="E86" s="13" t="s">
        <v>12</v>
      </c>
      <c r="F86" s="19" t="s">
        <v>61</v>
      </c>
    </row>
    <row r="87" spans="1:6" ht="15.75">
      <c r="A87" s="16"/>
      <c r="B87" s="12" t="s">
        <v>23</v>
      </c>
      <c r="C87" s="13" t="s">
        <v>20</v>
      </c>
      <c r="D87" s="13" t="s">
        <v>24</v>
      </c>
      <c r="E87" s="13" t="s">
        <v>12</v>
      </c>
      <c r="F87" s="19" t="s">
        <v>61</v>
      </c>
    </row>
    <row r="88" spans="1:6" ht="31.5">
      <c r="A88" s="16"/>
      <c r="B88" s="12" t="s">
        <v>25</v>
      </c>
      <c r="C88" s="13" t="s">
        <v>20</v>
      </c>
      <c r="D88" s="13" t="s">
        <v>26</v>
      </c>
      <c r="E88" s="13" t="s">
        <v>27</v>
      </c>
      <c r="F88" s="19" t="s">
        <v>61</v>
      </c>
    </row>
    <row r="89" spans="1:10" s="8" customFormat="1" ht="31.5">
      <c r="A89" s="16"/>
      <c r="B89" s="17" t="s">
        <v>28</v>
      </c>
      <c r="C89" s="18" t="s">
        <v>29</v>
      </c>
      <c r="D89" s="18" t="s">
        <v>30</v>
      </c>
      <c r="E89" s="18" t="s">
        <v>12</v>
      </c>
      <c r="F89" s="21" t="s">
        <v>62</v>
      </c>
      <c r="G89" s="7"/>
      <c r="H89" s="7"/>
      <c r="I89" s="7"/>
      <c r="J89" s="7"/>
    </row>
    <row r="90" spans="1:6" ht="15.75">
      <c r="A90" s="16"/>
      <c r="B90" s="12" t="s">
        <v>32</v>
      </c>
      <c r="C90" s="13" t="s">
        <v>33</v>
      </c>
      <c r="D90" s="13" t="s">
        <v>11</v>
      </c>
      <c r="E90" s="13" t="s">
        <v>12</v>
      </c>
      <c r="F90" s="19" t="s">
        <v>62</v>
      </c>
    </row>
    <row r="91" spans="1:6" ht="47.25">
      <c r="A91" s="16"/>
      <c r="B91" s="12" t="s">
        <v>34</v>
      </c>
      <c r="C91" s="13" t="s">
        <v>33</v>
      </c>
      <c r="D91" s="13" t="s">
        <v>35</v>
      </c>
      <c r="E91" s="13" t="s">
        <v>12</v>
      </c>
      <c r="F91" s="19" t="s">
        <v>63</v>
      </c>
    </row>
    <row r="92" spans="1:6" ht="31.5">
      <c r="A92" s="16"/>
      <c r="B92" s="12" t="s">
        <v>37</v>
      </c>
      <c r="C92" s="13" t="s">
        <v>33</v>
      </c>
      <c r="D92" s="13" t="s">
        <v>35</v>
      </c>
      <c r="E92" s="13" t="s">
        <v>38</v>
      </c>
      <c r="F92" s="19" t="s">
        <v>63</v>
      </c>
    </row>
    <row r="93" spans="1:6" ht="15.75">
      <c r="A93" s="16"/>
      <c r="B93" s="12" t="s">
        <v>42</v>
      </c>
      <c r="C93" s="13" t="s">
        <v>33</v>
      </c>
      <c r="D93" s="13" t="s">
        <v>43</v>
      </c>
      <c r="E93" s="13" t="s">
        <v>12</v>
      </c>
      <c r="F93" s="19" t="s">
        <v>64</v>
      </c>
    </row>
    <row r="94" spans="1:6" ht="31.5">
      <c r="A94" s="16"/>
      <c r="B94" s="12" t="s">
        <v>37</v>
      </c>
      <c r="C94" s="13" t="s">
        <v>33</v>
      </c>
      <c r="D94" s="13" t="s">
        <v>43</v>
      </c>
      <c r="E94" s="13" t="s">
        <v>38</v>
      </c>
      <c r="F94" s="19" t="s">
        <v>64</v>
      </c>
    </row>
    <row r="95" spans="1:10" s="8" customFormat="1" ht="15.75">
      <c r="A95" s="16"/>
      <c r="B95" s="17" t="s">
        <v>65</v>
      </c>
      <c r="C95" s="18" t="s">
        <v>66</v>
      </c>
      <c r="D95" s="18" t="s">
        <v>11</v>
      </c>
      <c r="E95" s="18" t="s">
        <v>12</v>
      </c>
      <c r="F95" s="21" t="s">
        <v>67</v>
      </c>
      <c r="G95" s="7"/>
      <c r="H95" s="7"/>
      <c r="I95" s="7"/>
      <c r="J95" s="7"/>
    </row>
    <row r="96" spans="1:6" ht="15.75">
      <c r="A96" s="16"/>
      <c r="B96" s="12" t="s">
        <v>68</v>
      </c>
      <c r="C96" s="13" t="s">
        <v>69</v>
      </c>
      <c r="D96" s="13" t="s">
        <v>11</v>
      </c>
      <c r="E96" s="13" t="s">
        <v>12</v>
      </c>
      <c r="F96" s="19" t="s">
        <v>67</v>
      </c>
    </row>
    <row r="97" spans="1:6" ht="18.75" customHeight="1">
      <c r="A97" s="16"/>
      <c r="B97" s="12" t="s">
        <v>70</v>
      </c>
      <c r="C97" s="13" t="s">
        <v>69</v>
      </c>
      <c r="D97" s="13" t="s">
        <v>71</v>
      </c>
      <c r="E97" s="13" t="s">
        <v>12</v>
      </c>
      <c r="F97" s="19" t="s">
        <v>67</v>
      </c>
    </row>
    <row r="98" spans="1:6" ht="31.5">
      <c r="A98" s="16"/>
      <c r="B98" s="12" t="s">
        <v>37</v>
      </c>
      <c r="C98" s="13" t="s">
        <v>69</v>
      </c>
      <c r="D98" s="13" t="s">
        <v>71</v>
      </c>
      <c r="E98" s="13" t="s">
        <v>38</v>
      </c>
      <c r="F98" s="19" t="s">
        <v>72</v>
      </c>
    </row>
    <row r="99" spans="1:6" ht="50.25" customHeight="1">
      <c r="A99" s="16"/>
      <c r="B99" s="12" t="s">
        <v>40</v>
      </c>
      <c r="C99" s="13" t="s">
        <v>69</v>
      </c>
      <c r="D99" s="13" t="s">
        <v>71</v>
      </c>
      <c r="E99" s="13" t="s">
        <v>38</v>
      </c>
      <c r="F99" s="19" t="s">
        <v>73</v>
      </c>
    </row>
    <row r="100" spans="1:10" s="10" customFormat="1" ht="15.75">
      <c r="A100" s="16" t="s">
        <v>18</v>
      </c>
      <c r="B100" s="14" t="s">
        <v>74</v>
      </c>
      <c r="C100" s="15"/>
      <c r="D100" s="15"/>
      <c r="E100" s="15"/>
      <c r="F100" s="20" t="s">
        <v>75</v>
      </c>
      <c r="G100" s="9"/>
      <c r="H100" s="9"/>
      <c r="I100" s="9"/>
      <c r="J100" s="9"/>
    </row>
    <row r="101" spans="1:10" s="8" customFormat="1" ht="15.75">
      <c r="A101" s="16"/>
      <c r="B101" s="17" t="s">
        <v>9</v>
      </c>
      <c r="C101" s="18" t="s">
        <v>10</v>
      </c>
      <c r="D101" s="18" t="s">
        <v>11</v>
      </c>
      <c r="E101" s="18" t="s">
        <v>12</v>
      </c>
      <c r="F101" s="21" t="s">
        <v>76</v>
      </c>
      <c r="G101" s="7"/>
      <c r="H101" s="7"/>
      <c r="I101" s="7"/>
      <c r="J101" s="7"/>
    </row>
    <row r="102" spans="1:6" ht="15.75">
      <c r="A102" s="16"/>
      <c r="B102" s="12" t="s">
        <v>14</v>
      </c>
      <c r="C102" s="13" t="s">
        <v>15</v>
      </c>
      <c r="D102" s="13" t="s">
        <v>11</v>
      </c>
      <c r="E102" s="13" t="s">
        <v>12</v>
      </c>
      <c r="F102" s="19" t="s">
        <v>76</v>
      </c>
    </row>
    <row r="103" spans="1:6" ht="15.75">
      <c r="A103" s="16"/>
      <c r="B103" s="12" t="s">
        <v>16</v>
      </c>
      <c r="C103" s="13" t="s">
        <v>15</v>
      </c>
      <c r="D103" s="13" t="s">
        <v>17</v>
      </c>
      <c r="E103" s="13" t="s">
        <v>18</v>
      </c>
      <c r="F103" s="19" t="s">
        <v>76</v>
      </c>
    </row>
    <row r="104" spans="1:10" s="8" customFormat="1" ht="15.75">
      <c r="A104" s="16"/>
      <c r="B104" s="17" t="s">
        <v>610</v>
      </c>
      <c r="C104" s="18" t="s">
        <v>542</v>
      </c>
      <c r="D104" s="18" t="s">
        <v>21</v>
      </c>
      <c r="E104" s="18" t="s">
        <v>12</v>
      </c>
      <c r="F104" s="21" t="s">
        <v>77</v>
      </c>
      <c r="G104" s="7"/>
      <c r="H104" s="7"/>
      <c r="I104" s="7"/>
      <c r="J104" s="7"/>
    </row>
    <row r="105" spans="1:6" ht="15.75">
      <c r="A105" s="85"/>
      <c r="B105" s="12" t="s">
        <v>19</v>
      </c>
      <c r="C105" s="13" t="s">
        <v>20</v>
      </c>
      <c r="D105" s="13" t="s">
        <v>21</v>
      </c>
      <c r="E105" s="13" t="s">
        <v>12</v>
      </c>
      <c r="F105" s="19" t="s">
        <v>77</v>
      </c>
    </row>
    <row r="106" spans="1:6" ht="15.75">
      <c r="A106" s="85"/>
      <c r="B106" s="12" t="s">
        <v>23</v>
      </c>
      <c r="C106" s="13" t="s">
        <v>20</v>
      </c>
      <c r="D106" s="13" t="s">
        <v>24</v>
      </c>
      <c r="E106" s="13" t="s">
        <v>12</v>
      </c>
      <c r="F106" s="19" t="s">
        <v>77</v>
      </c>
    </row>
    <row r="107" spans="1:6" ht="31.5">
      <c r="A107" s="16"/>
      <c r="B107" s="12" t="s">
        <v>25</v>
      </c>
      <c r="C107" s="13" t="s">
        <v>20</v>
      </c>
      <c r="D107" s="13" t="s">
        <v>26</v>
      </c>
      <c r="E107" s="13" t="s">
        <v>27</v>
      </c>
      <c r="F107" s="19" t="s">
        <v>77</v>
      </c>
    </row>
    <row r="108" spans="1:10" s="8" customFormat="1" ht="31.5">
      <c r="A108" s="16"/>
      <c r="B108" s="17" t="s">
        <v>28</v>
      </c>
      <c r="C108" s="18" t="s">
        <v>29</v>
      </c>
      <c r="D108" s="18" t="s">
        <v>30</v>
      </c>
      <c r="E108" s="18" t="s">
        <v>12</v>
      </c>
      <c r="F108" s="21" t="s">
        <v>78</v>
      </c>
      <c r="G108" s="7"/>
      <c r="H108" s="7"/>
      <c r="I108" s="7"/>
      <c r="J108" s="7"/>
    </row>
    <row r="109" spans="1:6" ht="15.75">
      <c r="A109" s="16"/>
      <c r="B109" s="12" t="s">
        <v>32</v>
      </c>
      <c r="C109" s="13" t="s">
        <v>33</v>
      </c>
      <c r="D109" s="13" t="s">
        <v>11</v>
      </c>
      <c r="E109" s="13" t="s">
        <v>12</v>
      </c>
      <c r="F109" s="19" t="s">
        <v>78</v>
      </c>
    </row>
    <row r="110" spans="1:6" ht="47.25">
      <c r="A110" s="16"/>
      <c r="B110" s="12" t="s">
        <v>34</v>
      </c>
      <c r="C110" s="13" t="s">
        <v>33</v>
      </c>
      <c r="D110" s="13" t="s">
        <v>35</v>
      </c>
      <c r="E110" s="13" t="s">
        <v>12</v>
      </c>
      <c r="F110" s="19" t="s">
        <v>79</v>
      </c>
    </row>
    <row r="111" spans="1:6" ht="31.5">
      <c r="A111" s="16"/>
      <c r="B111" s="12" t="s">
        <v>37</v>
      </c>
      <c r="C111" s="13" t="s">
        <v>33</v>
      </c>
      <c r="D111" s="13" t="s">
        <v>35</v>
      </c>
      <c r="E111" s="13" t="s">
        <v>38</v>
      </c>
      <c r="F111" s="19" t="s">
        <v>80</v>
      </c>
    </row>
    <row r="112" spans="1:6" ht="49.5" customHeight="1">
      <c r="A112" s="16"/>
      <c r="B112" s="12" t="s">
        <v>40</v>
      </c>
      <c r="C112" s="13" t="s">
        <v>33</v>
      </c>
      <c r="D112" s="13" t="s">
        <v>35</v>
      </c>
      <c r="E112" s="13" t="s">
        <v>38</v>
      </c>
      <c r="F112" s="19" t="s">
        <v>81</v>
      </c>
    </row>
    <row r="113" spans="1:6" ht="15.75">
      <c r="A113" s="16"/>
      <c r="B113" s="12" t="s">
        <v>42</v>
      </c>
      <c r="C113" s="13" t="s">
        <v>33</v>
      </c>
      <c r="D113" s="13" t="s">
        <v>43</v>
      </c>
      <c r="E113" s="13" t="s">
        <v>12</v>
      </c>
      <c r="F113" s="19" t="s">
        <v>82</v>
      </c>
    </row>
    <row r="114" spans="1:6" ht="31.5">
      <c r="A114" s="16"/>
      <c r="B114" s="12" t="s">
        <v>37</v>
      </c>
      <c r="C114" s="13" t="s">
        <v>33</v>
      </c>
      <c r="D114" s="13" t="s">
        <v>43</v>
      </c>
      <c r="E114" s="13" t="s">
        <v>38</v>
      </c>
      <c r="F114" s="19" t="s">
        <v>82</v>
      </c>
    </row>
    <row r="115" spans="1:10" s="8" customFormat="1" ht="15.75">
      <c r="A115" s="16"/>
      <c r="B115" s="17" t="s">
        <v>65</v>
      </c>
      <c r="C115" s="18" t="s">
        <v>66</v>
      </c>
      <c r="D115" s="18" t="s">
        <v>11</v>
      </c>
      <c r="E115" s="18" t="s">
        <v>12</v>
      </c>
      <c r="F115" s="21" t="s">
        <v>83</v>
      </c>
      <c r="G115" s="7"/>
      <c r="H115" s="7"/>
      <c r="I115" s="7"/>
      <c r="J115" s="7"/>
    </row>
    <row r="116" spans="1:6" ht="15.75">
      <c r="A116" s="16"/>
      <c r="B116" s="12" t="s">
        <v>68</v>
      </c>
      <c r="C116" s="13" t="s">
        <v>69</v>
      </c>
      <c r="D116" s="13" t="s">
        <v>11</v>
      </c>
      <c r="E116" s="13" t="s">
        <v>12</v>
      </c>
      <c r="F116" s="19" t="s">
        <v>83</v>
      </c>
    </row>
    <row r="117" spans="1:6" ht="21.75" customHeight="1">
      <c r="A117" s="16"/>
      <c r="B117" s="12" t="s">
        <v>70</v>
      </c>
      <c r="C117" s="13" t="s">
        <v>69</v>
      </c>
      <c r="D117" s="13" t="s">
        <v>71</v>
      </c>
      <c r="E117" s="13" t="s">
        <v>12</v>
      </c>
      <c r="F117" s="19" t="s">
        <v>83</v>
      </c>
    </row>
    <row r="118" spans="1:6" ht="31.5">
      <c r="A118" s="16"/>
      <c r="B118" s="12" t="s">
        <v>37</v>
      </c>
      <c r="C118" s="13" t="s">
        <v>69</v>
      </c>
      <c r="D118" s="13" t="s">
        <v>71</v>
      </c>
      <c r="E118" s="13" t="s">
        <v>38</v>
      </c>
      <c r="F118" s="19" t="s">
        <v>84</v>
      </c>
    </row>
    <row r="119" spans="1:6" ht="50.25" customHeight="1">
      <c r="A119" s="16"/>
      <c r="B119" s="12" t="s">
        <v>40</v>
      </c>
      <c r="C119" s="13" t="s">
        <v>69</v>
      </c>
      <c r="D119" s="13" t="s">
        <v>71</v>
      </c>
      <c r="E119" s="13" t="s">
        <v>38</v>
      </c>
      <c r="F119" s="19" t="s">
        <v>85</v>
      </c>
    </row>
    <row r="120" spans="1:10" s="10" customFormat="1" ht="15.75">
      <c r="A120" s="16" t="s">
        <v>86</v>
      </c>
      <c r="B120" s="14" t="s">
        <v>87</v>
      </c>
      <c r="C120" s="15"/>
      <c r="D120" s="15"/>
      <c r="E120" s="15"/>
      <c r="F120" s="20" t="s">
        <v>88</v>
      </c>
      <c r="G120" s="9"/>
      <c r="H120" s="9"/>
      <c r="I120" s="9"/>
      <c r="J120" s="9"/>
    </row>
    <row r="121" spans="1:10" s="8" customFormat="1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21" t="s">
        <v>89</v>
      </c>
      <c r="G121" s="7"/>
      <c r="H121" s="7"/>
      <c r="I121" s="7"/>
      <c r="J121" s="7"/>
    </row>
    <row r="122" spans="1:6" ht="15.75" customHeight="1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19" t="s">
        <v>89</v>
      </c>
    </row>
    <row r="123" spans="1:6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19" t="s">
        <v>89</v>
      </c>
    </row>
    <row r="124" spans="1:6" ht="15.75">
      <c r="A124" s="16"/>
      <c r="B124" s="17" t="s">
        <v>610</v>
      </c>
      <c r="C124" s="18" t="s">
        <v>542</v>
      </c>
      <c r="D124" s="18" t="s">
        <v>21</v>
      </c>
      <c r="E124" s="18" t="s">
        <v>12</v>
      </c>
      <c r="F124" s="21">
        <v>872</v>
      </c>
    </row>
    <row r="125" spans="1:6" ht="15.75">
      <c r="A125" s="85"/>
      <c r="B125" s="12" t="s">
        <v>19</v>
      </c>
      <c r="C125" s="13" t="s">
        <v>20</v>
      </c>
      <c r="D125" s="13" t="s">
        <v>21</v>
      </c>
      <c r="E125" s="13" t="s">
        <v>12</v>
      </c>
      <c r="F125" s="19" t="s">
        <v>90</v>
      </c>
    </row>
    <row r="126" spans="1:6" ht="15.75">
      <c r="A126" s="16"/>
      <c r="B126" s="12" t="s">
        <v>23</v>
      </c>
      <c r="C126" s="13" t="s">
        <v>20</v>
      </c>
      <c r="D126" s="13" t="s">
        <v>24</v>
      </c>
      <c r="E126" s="13" t="s">
        <v>12</v>
      </c>
      <c r="F126" s="19" t="s">
        <v>90</v>
      </c>
    </row>
    <row r="127" spans="1:6" ht="31.5">
      <c r="A127" s="16"/>
      <c r="B127" s="12" t="s">
        <v>25</v>
      </c>
      <c r="C127" s="13" t="s">
        <v>20</v>
      </c>
      <c r="D127" s="13" t="s">
        <v>26</v>
      </c>
      <c r="E127" s="13" t="s">
        <v>27</v>
      </c>
      <c r="F127" s="19" t="s">
        <v>90</v>
      </c>
    </row>
    <row r="128" spans="1:10" s="8" customFormat="1" ht="31.5">
      <c r="A128" s="16"/>
      <c r="B128" s="17" t="s">
        <v>28</v>
      </c>
      <c r="C128" s="18" t="s">
        <v>29</v>
      </c>
      <c r="D128" s="18" t="s">
        <v>30</v>
      </c>
      <c r="E128" s="18" t="s">
        <v>12</v>
      </c>
      <c r="F128" s="21" t="s">
        <v>91</v>
      </c>
      <c r="G128" s="7"/>
      <c r="H128" s="7"/>
      <c r="I128" s="7"/>
      <c r="J128" s="7"/>
    </row>
    <row r="129" spans="1:6" ht="15.75">
      <c r="A129" s="16"/>
      <c r="B129" s="12" t="s">
        <v>32</v>
      </c>
      <c r="C129" s="13" t="s">
        <v>33</v>
      </c>
      <c r="D129" s="13" t="s">
        <v>11</v>
      </c>
      <c r="E129" s="13" t="s">
        <v>12</v>
      </c>
      <c r="F129" s="19" t="s">
        <v>91</v>
      </c>
    </row>
    <row r="130" spans="1:6" ht="47.25">
      <c r="A130" s="16"/>
      <c r="B130" s="12" t="s">
        <v>34</v>
      </c>
      <c r="C130" s="13" t="s">
        <v>33</v>
      </c>
      <c r="D130" s="13" t="s">
        <v>35</v>
      </c>
      <c r="E130" s="13" t="s">
        <v>12</v>
      </c>
      <c r="F130" s="19" t="s">
        <v>92</v>
      </c>
    </row>
    <row r="131" spans="1:6" ht="31.5">
      <c r="A131" s="16"/>
      <c r="B131" s="12" t="s">
        <v>37</v>
      </c>
      <c r="C131" s="13" t="s">
        <v>33</v>
      </c>
      <c r="D131" s="13" t="s">
        <v>35</v>
      </c>
      <c r="E131" s="13" t="s">
        <v>38</v>
      </c>
      <c r="F131" s="19" t="s">
        <v>93</v>
      </c>
    </row>
    <row r="132" spans="1:6" ht="48.75" customHeight="1">
      <c r="A132" s="16"/>
      <c r="B132" s="12" t="s">
        <v>40</v>
      </c>
      <c r="C132" s="13" t="s">
        <v>33</v>
      </c>
      <c r="D132" s="13" t="s">
        <v>35</v>
      </c>
      <c r="E132" s="13" t="s">
        <v>38</v>
      </c>
      <c r="F132" s="19" t="s">
        <v>94</v>
      </c>
    </row>
    <row r="133" spans="1:6" ht="15.75">
      <c r="A133" s="16"/>
      <c r="B133" s="12" t="s">
        <v>42</v>
      </c>
      <c r="C133" s="13" t="s">
        <v>33</v>
      </c>
      <c r="D133" s="13" t="s">
        <v>43</v>
      </c>
      <c r="E133" s="13" t="s">
        <v>12</v>
      </c>
      <c r="F133" s="19" t="s">
        <v>95</v>
      </c>
    </row>
    <row r="134" spans="1:6" ht="31.5">
      <c r="A134" s="16"/>
      <c r="B134" s="12" t="s">
        <v>37</v>
      </c>
      <c r="C134" s="13" t="s">
        <v>33</v>
      </c>
      <c r="D134" s="13" t="s">
        <v>43</v>
      </c>
      <c r="E134" s="13" t="s">
        <v>38</v>
      </c>
      <c r="F134" s="19" t="s">
        <v>95</v>
      </c>
    </row>
    <row r="135" spans="1:10" s="10" customFormat="1" ht="15.75">
      <c r="A135" s="16" t="s">
        <v>96</v>
      </c>
      <c r="B135" s="14" t="s">
        <v>97</v>
      </c>
      <c r="C135" s="15"/>
      <c r="D135" s="15"/>
      <c r="E135" s="15"/>
      <c r="F135" s="20" t="s">
        <v>98</v>
      </c>
      <c r="G135" s="9"/>
      <c r="H135" s="9"/>
      <c r="I135" s="9"/>
      <c r="J135" s="9"/>
    </row>
    <row r="136" spans="1:10" s="8" customFormat="1" ht="15.75">
      <c r="A136" s="16"/>
      <c r="B136" s="17" t="s">
        <v>9</v>
      </c>
      <c r="C136" s="18" t="s">
        <v>10</v>
      </c>
      <c r="D136" s="18" t="s">
        <v>11</v>
      </c>
      <c r="E136" s="18" t="s">
        <v>12</v>
      </c>
      <c r="F136" s="21" t="s">
        <v>99</v>
      </c>
      <c r="G136" s="7"/>
      <c r="H136" s="7"/>
      <c r="I136" s="7"/>
      <c r="J136" s="7"/>
    </row>
    <row r="137" spans="1:6" ht="18.75" customHeight="1">
      <c r="A137" s="16"/>
      <c r="B137" s="12" t="s">
        <v>14</v>
      </c>
      <c r="C137" s="13" t="s">
        <v>15</v>
      </c>
      <c r="D137" s="13" t="s">
        <v>11</v>
      </c>
      <c r="E137" s="13" t="s">
        <v>12</v>
      </c>
      <c r="F137" s="19" t="s">
        <v>99</v>
      </c>
    </row>
    <row r="138" spans="1:6" ht="15.75">
      <c r="A138" s="16"/>
      <c r="B138" s="12" t="s">
        <v>16</v>
      </c>
      <c r="C138" s="13" t="s">
        <v>15</v>
      </c>
      <c r="D138" s="13" t="s">
        <v>17</v>
      </c>
      <c r="E138" s="13" t="s">
        <v>18</v>
      </c>
      <c r="F138" s="19" t="s">
        <v>99</v>
      </c>
    </row>
    <row r="139" spans="1:6" ht="15.75">
      <c r="A139" s="16"/>
      <c r="B139" s="17" t="s">
        <v>610</v>
      </c>
      <c r="C139" s="18" t="s">
        <v>542</v>
      </c>
      <c r="D139" s="18" t="s">
        <v>21</v>
      </c>
      <c r="E139" s="18" t="s">
        <v>12</v>
      </c>
      <c r="F139" s="21">
        <v>500</v>
      </c>
    </row>
    <row r="140" spans="1:6" ht="15.75">
      <c r="A140" s="85"/>
      <c r="B140" s="12" t="s">
        <v>19</v>
      </c>
      <c r="C140" s="13" t="s">
        <v>20</v>
      </c>
      <c r="D140" s="13" t="s">
        <v>21</v>
      </c>
      <c r="E140" s="13" t="s">
        <v>12</v>
      </c>
      <c r="F140" s="19" t="s">
        <v>100</v>
      </c>
    </row>
    <row r="141" spans="1:6" ht="15.75">
      <c r="A141" s="16"/>
      <c r="B141" s="12" t="s">
        <v>23</v>
      </c>
      <c r="C141" s="13" t="s">
        <v>20</v>
      </c>
      <c r="D141" s="13" t="s">
        <v>24</v>
      </c>
      <c r="E141" s="13" t="s">
        <v>12</v>
      </c>
      <c r="F141" s="19" t="s">
        <v>100</v>
      </c>
    </row>
    <row r="142" spans="1:6" ht="31.5">
      <c r="A142" s="16"/>
      <c r="B142" s="12" t="s">
        <v>25</v>
      </c>
      <c r="C142" s="13" t="s">
        <v>20</v>
      </c>
      <c r="D142" s="13" t="s">
        <v>26</v>
      </c>
      <c r="E142" s="13" t="s">
        <v>27</v>
      </c>
      <c r="F142" s="19" t="s">
        <v>100</v>
      </c>
    </row>
    <row r="143" spans="1:10" s="8" customFormat="1" ht="31.5">
      <c r="A143" s="16"/>
      <c r="B143" s="17" t="s">
        <v>28</v>
      </c>
      <c r="C143" s="18" t="s">
        <v>29</v>
      </c>
      <c r="D143" s="18" t="s">
        <v>30</v>
      </c>
      <c r="E143" s="18" t="s">
        <v>12</v>
      </c>
      <c r="F143" s="21" t="s">
        <v>101</v>
      </c>
      <c r="G143" s="7"/>
      <c r="H143" s="7"/>
      <c r="I143" s="7"/>
      <c r="J143" s="7"/>
    </row>
    <row r="144" spans="1:6" ht="15.75">
      <c r="A144" s="16"/>
      <c r="B144" s="12" t="s">
        <v>32</v>
      </c>
      <c r="C144" s="13" t="s">
        <v>33</v>
      </c>
      <c r="D144" s="13" t="s">
        <v>11</v>
      </c>
      <c r="E144" s="13" t="s">
        <v>12</v>
      </c>
      <c r="F144" s="19" t="s">
        <v>101</v>
      </c>
    </row>
    <row r="145" spans="1:6" ht="47.25">
      <c r="A145" s="16"/>
      <c r="B145" s="12" t="s">
        <v>34</v>
      </c>
      <c r="C145" s="13" t="s">
        <v>33</v>
      </c>
      <c r="D145" s="13" t="s">
        <v>35</v>
      </c>
      <c r="E145" s="13" t="s">
        <v>12</v>
      </c>
      <c r="F145" s="19" t="s">
        <v>102</v>
      </c>
    </row>
    <row r="146" spans="1:6" ht="31.5">
      <c r="A146" s="16"/>
      <c r="B146" s="12" t="s">
        <v>37</v>
      </c>
      <c r="C146" s="13" t="s">
        <v>33</v>
      </c>
      <c r="D146" s="13" t="s">
        <v>35</v>
      </c>
      <c r="E146" s="13" t="s">
        <v>38</v>
      </c>
      <c r="F146" s="19" t="s">
        <v>102</v>
      </c>
    </row>
    <row r="147" spans="1:6" ht="15.75">
      <c r="A147" s="16"/>
      <c r="B147" s="12" t="s">
        <v>42</v>
      </c>
      <c r="C147" s="13" t="s">
        <v>33</v>
      </c>
      <c r="D147" s="13" t="s">
        <v>43</v>
      </c>
      <c r="E147" s="13" t="s">
        <v>12</v>
      </c>
      <c r="F147" s="19" t="s">
        <v>103</v>
      </c>
    </row>
    <row r="148" spans="1:6" ht="31.5">
      <c r="A148" s="16"/>
      <c r="B148" s="12" t="s">
        <v>37</v>
      </c>
      <c r="C148" s="13" t="s">
        <v>33</v>
      </c>
      <c r="D148" s="13" t="s">
        <v>43</v>
      </c>
      <c r="E148" s="13" t="s">
        <v>38</v>
      </c>
      <c r="F148" s="19" t="s">
        <v>103</v>
      </c>
    </row>
    <row r="149" spans="1:10" s="10" customFormat="1" ht="31.5">
      <c r="A149" s="16" t="s">
        <v>104</v>
      </c>
      <c r="B149" s="14" t="s">
        <v>105</v>
      </c>
      <c r="C149" s="15"/>
      <c r="D149" s="15"/>
      <c r="E149" s="15"/>
      <c r="F149" s="20" t="s">
        <v>106</v>
      </c>
      <c r="G149" s="9"/>
      <c r="H149" s="9"/>
      <c r="I149" s="9"/>
      <c r="J149" s="9"/>
    </row>
    <row r="150" spans="1:10" s="8" customFormat="1" ht="15.75">
      <c r="A150" s="16"/>
      <c r="B150" s="17" t="s">
        <v>9</v>
      </c>
      <c r="C150" s="18" t="s">
        <v>10</v>
      </c>
      <c r="D150" s="18" t="s">
        <v>11</v>
      </c>
      <c r="E150" s="18" t="s">
        <v>12</v>
      </c>
      <c r="F150" s="21">
        <v>1549</v>
      </c>
      <c r="G150" s="7"/>
      <c r="H150" s="7"/>
      <c r="I150" s="7"/>
      <c r="J150" s="7"/>
    </row>
    <row r="151" spans="1:6" ht="17.25" customHeight="1">
      <c r="A151" s="16"/>
      <c r="B151" s="12" t="s">
        <v>14</v>
      </c>
      <c r="C151" s="13" t="s">
        <v>15</v>
      </c>
      <c r="D151" s="13" t="s">
        <v>11</v>
      </c>
      <c r="E151" s="13" t="s">
        <v>12</v>
      </c>
      <c r="F151" s="19">
        <v>1549</v>
      </c>
    </row>
    <row r="152" spans="1:6" ht="15.75">
      <c r="A152" s="16"/>
      <c r="B152" s="12" t="s">
        <v>16</v>
      </c>
      <c r="C152" s="13" t="s">
        <v>15</v>
      </c>
      <c r="D152" s="13" t="s">
        <v>17</v>
      </c>
      <c r="E152" s="13" t="s">
        <v>18</v>
      </c>
      <c r="F152" s="19">
        <v>1549</v>
      </c>
    </row>
    <row r="153" spans="1:6" ht="15.75">
      <c r="A153" s="16"/>
      <c r="B153" s="17" t="s">
        <v>610</v>
      </c>
      <c r="C153" s="18" t="s">
        <v>542</v>
      </c>
      <c r="D153" s="18" t="s">
        <v>21</v>
      </c>
      <c r="E153" s="18" t="s">
        <v>12</v>
      </c>
      <c r="F153" s="21">
        <v>240</v>
      </c>
    </row>
    <row r="154" spans="1:6" ht="15.75">
      <c r="A154" s="85"/>
      <c r="B154" s="12" t="s">
        <v>19</v>
      </c>
      <c r="C154" s="13" t="s">
        <v>20</v>
      </c>
      <c r="D154" s="13" t="s">
        <v>21</v>
      </c>
      <c r="E154" s="13" t="s">
        <v>12</v>
      </c>
      <c r="F154" s="19">
        <v>240</v>
      </c>
    </row>
    <row r="155" spans="1:6" ht="15.75">
      <c r="A155" s="16"/>
      <c r="B155" s="12" t="s">
        <v>23</v>
      </c>
      <c r="C155" s="13" t="s">
        <v>20</v>
      </c>
      <c r="D155" s="13" t="s">
        <v>24</v>
      </c>
      <c r="E155" s="13" t="s">
        <v>12</v>
      </c>
      <c r="F155" s="19">
        <v>240</v>
      </c>
    </row>
    <row r="156" spans="1:6" ht="31.5">
      <c r="A156" s="16"/>
      <c r="B156" s="12" t="s">
        <v>25</v>
      </c>
      <c r="C156" s="13" t="s">
        <v>20</v>
      </c>
      <c r="D156" s="13" t="s">
        <v>26</v>
      </c>
      <c r="E156" s="13" t="s">
        <v>27</v>
      </c>
      <c r="F156" s="19">
        <v>240</v>
      </c>
    </row>
    <row r="157" spans="1:10" s="8" customFormat="1" ht="31.5">
      <c r="A157" s="16"/>
      <c r="B157" s="17" t="s">
        <v>28</v>
      </c>
      <c r="C157" s="18" t="s">
        <v>29</v>
      </c>
      <c r="D157" s="18" t="s">
        <v>30</v>
      </c>
      <c r="E157" s="18" t="s">
        <v>12</v>
      </c>
      <c r="F157" s="21" t="s">
        <v>107</v>
      </c>
      <c r="G157" s="7"/>
      <c r="H157" s="7"/>
      <c r="I157" s="7"/>
      <c r="J157" s="7"/>
    </row>
    <row r="158" spans="1:6" ht="15.75">
      <c r="A158" s="16"/>
      <c r="B158" s="12" t="s">
        <v>32</v>
      </c>
      <c r="C158" s="13" t="s">
        <v>33</v>
      </c>
      <c r="D158" s="13" t="s">
        <v>11</v>
      </c>
      <c r="E158" s="13" t="s">
        <v>12</v>
      </c>
      <c r="F158" s="19" t="s">
        <v>107</v>
      </c>
    </row>
    <row r="159" spans="1:6" ht="15.75">
      <c r="A159" s="16"/>
      <c r="B159" s="12" t="s">
        <v>42</v>
      </c>
      <c r="C159" s="13" t="s">
        <v>33</v>
      </c>
      <c r="D159" s="13" t="s">
        <v>43</v>
      </c>
      <c r="E159" s="13" t="s">
        <v>12</v>
      </c>
      <c r="F159" s="19" t="s">
        <v>107</v>
      </c>
    </row>
    <row r="160" spans="1:6" ht="31.5">
      <c r="A160" s="16"/>
      <c r="B160" s="12" t="s">
        <v>37</v>
      </c>
      <c r="C160" s="13" t="s">
        <v>33</v>
      </c>
      <c r="D160" s="13" t="s">
        <v>43</v>
      </c>
      <c r="E160" s="13" t="s">
        <v>38</v>
      </c>
      <c r="F160" s="19" t="s">
        <v>107</v>
      </c>
    </row>
    <row r="161" spans="1:10" s="10" customFormat="1" ht="15.75">
      <c r="A161" s="16" t="s">
        <v>108</v>
      </c>
      <c r="B161" s="14" t="s">
        <v>109</v>
      </c>
      <c r="C161" s="15"/>
      <c r="D161" s="15"/>
      <c r="E161" s="15"/>
      <c r="F161" s="20" t="s">
        <v>110</v>
      </c>
      <c r="G161" s="9"/>
      <c r="H161" s="9"/>
      <c r="I161" s="9"/>
      <c r="J161" s="9"/>
    </row>
    <row r="162" spans="1:10" s="8" customFormat="1" ht="15.75">
      <c r="A162" s="16"/>
      <c r="B162" s="17" t="s">
        <v>9</v>
      </c>
      <c r="C162" s="18" t="s">
        <v>10</v>
      </c>
      <c r="D162" s="18" t="s">
        <v>11</v>
      </c>
      <c r="E162" s="18" t="s">
        <v>12</v>
      </c>
      <c r="F162" s="21" t="s">
        <v>111</v>
      </c>
      <c r="G162" s="7"/>
      <c r="H162" s="7"/>
      <c r="I162" s="7"/>
      <c r="J162" s="7"/>
    </row>
    <row r="163" spans="1:6" ht="18.75" customHeight="1">
      <c r="A163" s="16"/>
      <c r="B163" s="12" t="s">
        <v>14</v>
      </c>
      <c r="C163" s="13" t="s">
        <v>15</v>
      </c>
      <c r="D163" s="13" t="s">
        <v>11</v>
      </c>
      <c r="E163" s="13" t="s">
        <v>12</v>
      </c>
      <c r="F163" s="19" t="s">
        <v>111</v>
      </c>
    </row>
    <row r="164" spans="1:6" ht="15.75">
      <c r="A164" s="16"/>
      <c r="B164" s="12" t="s">
        <v>16</v>
      </c>
      <c r="C164" s="13" t="s">
        <v>15</v>
      </c>
      <c r="D164" s="13" t="s">
        <v>17</v>
      </c>
      <c r="E164" s="13" t="s">
        <v>18</v>
      </c>
      <c r="F164" s="19" t="s">
        <v>111</v>
      </c>
    </row>
    <row r="165" spans="1:6" ht="15.75">
      <c r="A165" s="16"/>
      <c r="B165" s="17" t="s">
        <v>610</v>
      </c>
      <c r="C165" s="18" t="s">
        <v>542</v>
      </c>
      <c r="D165" s="18" t="s">
        <v>21</v>
      </c>
      <c r="E165" s="18" t="s">
        <v>12</v>
      </c>
      <c r="F165" s="21">
        <v>500</v>
      </c>
    </row>
    <row r="166" spans="1:6" ht="15.75">
      <c r="A166" s="85"/>
      <c r="B166" s="12" t="s">
        <v>19</v>
      </c>
      <c r="C166" s="13" t="s">
        <v>20</v>
      </c>
      <c r="D166" s="13" t="s">
        <v>21</v>
      </c>
      <c r="E166" s="13" t="s">
        <v>12</v>
      </c>
      <c r="F166" s="19" t="s">
        <v>100</v>
      </c>
    </row>
    <row r="167" spans="1:6" ht="15.75">
      <c r="A167" s="16"/>
      <c r="B167" s="12" t="s">
        <v>23</v>
      </c>
      <c r="C167" s="13" t="s">
        <v>20</v>
      </c>
      <c r="D167" s="13" t="s">
        <v>24</v>
      </c>
      <c r="E167" s="13" t="s">
        <v>12</v>
      </c>
      <c r="F167" s="19" t="s">
        <v>100</v>
      </c>
    </row>
    <row r="168" spans="1:6" ht="31.5">
      <c r="A168" s="16"/>
      <c r="B168" s="12" t="s">
        <v>25</v>
      </c>
      <c r="C168" s="13" t="s">
        <v>20</v>
      </c>
      <c r="D168" s="13" t="s">
        <v>26</v>
      </c>
      <c r="E168" s="13" t="s">
        <v>27</v>
      </c>
      <c r="F168" s="19" t="s">
        <v>100</v>
      </c>
    </row>
    <row r="169" spans="1:10" s="8" customFormat="1" ht="31.5">
      <c r="A169" s="16"/>
      <c r="B169" s="17" t="s">
        <v>28</v>
      </c>
      <c r="C169" s="18" t="s">
        <v>29</v>
      </c>
      <c r="D169" s="18" t="s">
        <v>30</v>
      </c>
      <c r="E169" s="18" t="s">
        <v>12</v>
      </c>
      <c r="F169" s="21" t="s">
        <v>112</v>
      </c>
      <c r="G169" s="7"/>
      <c r="H169" s="7"/>
      <c r="I169" s="7"/>
      <c r="J169" s="7"/>
    </row>
    <row r="170" spans="1:6" ht="15.75">
      <c r="A170" s="16"/>
      <c r="B170" s="12" t="s">
        <v>32</v>
      </c>
      <c r="C170" s="13" t="s">
        <v>33</v>
      </c>
      <c r="D170" s="13" t="s">
        <v>11</v>
      </c>
      <c r="E170" s="13" t="s">
        <v>12</v>
      </c>
      <c r="F170" s="19" t="s">
        <v>112</v>
      </c>
    </row>
    <row r="171" spans="1:6" ht="47.25">
      <c r="A171" s="16"/>
      <c r="B171" s="12" t="s">
        <v>34</v>
      </c>
      <c r="C171" s="13" t="s">
        <v>33</v>
      </c>
      <c r="D171" s="13" t="s">
        <v>35</v>
      </c>
      <c r="E171" s="13" t="s">
        <v>12</v>
      </c>
      <c r="F171" s="19" t="s">
        <v>113</v>
      </c>
    </row>
    <row r="172" spans="1:6" ht="31.5">
      <c r="A172" s="16"/>
      <c r="B172" s="12" t="s">
        <v>37</v>
      </c>
      <c r="C172" s="13" t="s">
        <v>33</v>
      </c>
      <c r="D172" s="13" t="s">
        <v>35</v>
      </c>
      <c r="E172" s="13" t="s">
        <v>38</v>
      </c>
      <c r="F172" s="19" t="s">
        <v>113</v>
      </c>
    </row>
    <row r="173" spans="1:6" ht="15.75">
      <c r="A173" s="16"/>
      <c r="B173" s="12" t="s">
        <v>42</v>
      </c>
      <c r="C173" s="13" t="s">
        <v>33</v>
      </c>
      <c r="D173" s="13" t="s">
        <v>43</v>
      </c>
      <c r="E173" s="13" t="s">
        <v>12</v>
      </c>
      <c r="F173" s="19" t="s">
        <v>114</v>
      </c>
    </row>
    <row r="174" spans="1:6" ht="31.5">
      <c r="A174" s="16"/>
      <c r="B174" s="12" t="s">
        <v>37</v>
      </c>
      <c r="C174" s="13" t="s">
        <v>33</v>
      </c>
      <c r="D174" s="13" t="s">
        <v>43</v>
      </c>
      <c r="E174" s="13" t="s">
        <v>38</v>
      </c>
      <c r="F174" s="19" t="s">
        <v>114</v>
      </c>
    </row>
    <row r="175" spans="1:10" s="10" customFormat="1" ht="15.75">
      <c r="A175" s="16" t="s">
        <v>115</v>
      </c>
      <c r="B175" s="14" t="s">
        <v>116</v>
      </c>
      <c r="C175" s="15"/>
      <c r="D175" s="15"/>
      <c r="E175" s="15"/>
      <c r="F175" s="20" t="s">
        <v>117</v>
      </c>
      <c r="G175" s="9"/>
      <c r="H175" s="9"/>
      <c r="I175" s="9"/>
      <c r="J175" s="9"/>
    </row>
    <row r="176" spans="1:10" s="8" customFormat="1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21" t="s">
        <v>118</v>
      </c>
      <c r="G176" s="7"/>
      <c r="H176" s="7"/>
      <c r="I176" s="7"/>
      <c r="J176" s="7"/>
    </row>
    <row r="177" spans="1:6" ht="18.75" customHeight="1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19" t="s">
        <v>118</v>
      </c>
    </row>
    <row r="178" spans="1:6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19" t="s">
        <v>118</v>
      </c>
    </row>
    <row r="179" spans="1:6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21">
        <v>800</v>
      </c>
    </row>
    <row r="180" spans="1:6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19" t="s">
        <v>119</v>
      </c>
    </row>
    <row r="181" spans="1:6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19" t="s">
        <v>119</v>
      </c>
    </row>
    <row r="182" spans="1:6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19" t="s">
        <v>119</v>
      </c>
    </row>
    <row r="183" spans="1:10" s="8" customFormat="1" ht="31.5">
      <c r="A183" s="16"/>
      <c r="B183" s="17" t="s">
        <v>28</v>
      </c>
      <c r="C183" s="18" t="s">
        <v>29</v>
      </c>
      <c r="D183" s="18" t="s">
        <v>30</v>
      </c>
      <c r="E183" s="18" t="s">
        <v>12</v>
      </c>
      <c r="F183" s="21" t="s">
        <v>120</v>
      </c>
      <c r="G183" s="7"/>
      <c r="H183" s="7"/>
      <c r="I183" s="7"/>
      <c r="J183" s="7"/>
    </row>
    <row r="184" spans="1:6" ht="15.75">
      <c r="A184" s="16"/>
      <c r="B184" s="12" t="s">
        <v>32</v>
      </c>
      <c r="C184" s="13" t="s">
        <v>33</v>
      </c>
      <c r="D184" s="13" t="s">
        <v>11</v>
      </c>
      <c r="E184" s="13" t="s">
        <v>12</v>
      </c>
      <c r="F184" s="19" t="s">
        <v>120</v>
      </c>
    </row>
    <row r="185" spans="1:6" ht="47.25">
      <c r="A185" s="16"/>
      <c r="B185" s="12" t="s">
        <v>34</v>
      </c>
      <c r="C185" s="13" t="s">
        <v>33</v>
      </c>
      <c r="D185" s="13" t="s">
        <v>35</v>
      </c>
      <c r="E185" s="13" t="s">
        <v>12</v>
      </c>
      <c r="F185" s="19" t="s">
        <v>121</v>
      </c>
    </row>
    <row r="186" spans="1:6" ht="31.5">
      <c r="A186" s="16"/>
      <c r="B186" s="12" t="s">
        <v>37</v>
      </c>
      <c r="C186" s="13" t="s">
        <v>33</v>
      </c>
      <c r="D186" s="13" t="s">
        <v>35</v>
      </c>
      <c r="E186" s="13" t="s">
        <v>38</v>
      </c>
      <c r="F186" s="19" t="s">
        <v>121</v>
      </c>
    </row>
    <row r="187" spans="1:6" ht="15.75">
      <c r="A187" s="16"/>
      <c r="B187" s="12" t="s">
        <v>42</v>
      </c>
      <c r="C187" s="13" t="s">
        <v>33</v>
      </c>
      <c r="D187" s="13" t="s">
        <v>43</v>
      </c>
      <c r="E187" s="13" t="s">
        <v>12</v>
      </c>
      <c r="F187" s="19" t="s">
        <v>122</v>
      </c>
    </row>
    <row r="188" spans="1:6" ht="31.5">
      <c r="A188" s="16"/>
      <c r="B188" s="12" t="s">
        <v>37</v>
      </c>
      <c r="C188" s="13" t="s">
        <v>33</v>
      </c>
      <c r="D188" s="13" t="s">
        <v>43</v>
      </c>
      <c r="E188" s="13" t="s">
        <v>38</v>
      </c>
      <c r="F188" s="19" t="s">
        <v>122</v>
      </c>
    </row>
    <row r="189" spans="1:10" s="8" customFormat="1" ht="15.75">
      <c r="A189" s="16"/>
      <c r="B189" s="17" t="s">
        <v>65</v>
      </c>
      <c r="C189" s="18" t="s">
        <v>66</v>
      </c>
      <c r="D189" s="18" t="s">
        <v>11</v>
      </c>
      <c r="E189" s="18" t="s">
        <v>12</v>
      </c>
      <c r="F189" s="21" t="s">
        <v>123</v>
      </c>
      <c r="G189" s="7"/>
      <c r="H189" s="7"/>
      <c r="I189" s="7"/>
      <c r="J189" s="7"/>
    </row>
    <row r="190" spans="1:6" ht="15.75">
      <c r="A190" s="16"/>
      <c r="B190" s="12" t="s">
        <v>68</v>
      </c>
      <c r="C190" s="13" t="s">
        <v>69</v>
      </c>
      <c r="D190" s="13" t="s">
        <v>11</v>
      </c>
      <c r="E190" s="13" t="s">
        <v>12</v>
      </c>
      <c r="F190" s="19" t="s">
        <v>123</v>
      </c>
    </row>
    <row r="191" spans="1:6" ht="19.5" customHeight="1">
      <c r="A191" s="16"/>
      <c r="B191" s="12" t="s">
        <v>70</v>
      </c>
      <c r="C191" s="13" t="s">
        <v>69</v>
      </c>
      <c r="D191" s="13" t="s">
        <v>71</v>
      </c>
      <c r="E191" s="13" t="s">
        <v>12</v>
      </c>
      <c r="F191" s="19" t="s">
        <v>123</v>
      </c>
    </row>
    <row r="192" spans="1:6" ht="31.5">
      <c r="A192" s="16"/>
      <c r="B192" s="12" t="s">
        <v>37</v>
      </c>
      <c r="C192" s="13" t="s">
        <v>69</v>
      </c>
      <c r="D192" s="13" t="s">
        <v>71</v>
      </c>
      <c r="E192" s="13" t="s">
        <v>38</v>
      </c>
      <c r="F192" s="19" t="s">
        <v>124</v>
      </c>
    </row>
    <row r="193" spans="1:6" ht="51.75" customHeight="1">
      <c r="A193" s="16"/>
      <c r="B193" s="12" t="s">
        <v>40</v>
      </c>
      <c r="C193" s="13" t="s">
        <v>69</v>
      </c>
      <c r="D193" s="13" t="s">
        <v>71</v>
      </c>
      <c r="E193" s="13" t="s">
        <v>38</v>
      </c>
      <c r="F193" s="19" t="s">
        <v>125</v>
      </c>
    </row>
    <row r="194" spans="1:10" s="10" customFormat="1" ht="15.75">
      <c r="A194" s="16" t="s">
        <v>126</v>
      </c>
      <c r="B194" s="14" t="s">
        <v>127</v>
      </c>
      <c r="C194" s="15"/>
      <c r="D194" s="15"/>
      <c r="E194" s="15"/>
      <c r="F194" s="20" t="s">
        <v>128</v>
      </c>
      <c r="G194" s="9"/>
      <c r="H194" s="9"/>
      <c r="I194" s="9"/>
      <c r="J194" s="9"/>
    </row>
    <row r="195" spans="1:10" s="8" customFormat="1" ht="15.75">
      <c r="A195" s="16"/>
      <c r="B195" s="17" t="s">
        <v>9</v>
      </c>
      <c r="C195" s="18" t="s">
        <v>10</v>
      </c>
      <c r="D195" s="18" t="s">
        <v>11</v>
      </c>
      <c r="E195" s="18" t="s">
        <v>12</v>
      </c>
      <c r="F195" s="21" t="s">
        <v>129</v>
      </c>
      <c r="G195" s="7"/>
      <c r="H195" s="7"/>
      <c r="I195" s="7"/>
      <c r="J195" s="7"/>
    </row>
    <row r="196" spans="1:6" ht="18" customHeight="1">
      <c r="A196" s="16"/>
      <c r="B196" s="12" t="s">
        <v>14</v>
      </c>
      <c r="C196" s="13" t="s">
        <v>15</v>
      </c>
      <c r="D196" s="13" t="s">
        <v>11</v>
      </c>
      <c r="E196" s="13" t="s">
        <v>12</v>
      </c>
      <c r="F196" s="19" t="s">
        <v>129</v>
      </c>
    </row>
    <row r="197" spans="1:6" ht="15.75">
      <c r="A197" s="16"/>
      <c r="B197" s="12" t="s">
        <v>16</v>
      </c>
      <c r="C197" s="13" t="s">
        <v>15</v>
      </c>
      <c r="D197" s="13" t="s">
        <v>17</v>
      </c>
      <c r="E197" s="13" t="s">
        <v>18</v>
      </c>
      <c r="F197" s="19" t="s">
        <v>129</v>
      </c>
    </row>
    <row r="198" spans="1:6" ht="15.75">
      <c r="A198" s="16"/>
      <c r="B198" s="17" t="s">
        <v>610</v>
      </c>
      <c r="C198" s="18" t="s">
        <v>542</v>
      </c>
      <c r="D198" s="18" t="s">
        <v>21</v>
      </c>
      <c r="E198" s="18" t="s">
        <v>12</v>
      </c>
      <c r="F198" s="21">
        <v>800</v>
      </c>
    </row>
    <row r="199" spans="1:6" ht="15.75">
      <c r="A199" s="85"/>
      <c r="B199" s="12" t="s">
        <v>19</v>
      </c>
      <c r="C199" s="13" t="s">
        <v>20</v>
      </c>
      <c r="D199" s="13" t="s">
        <v>21</v>
      </c>
      <c r="E199" s="13" t="s">
        <v>12</v>
      </c>
      <c r="F199" s="19" t="s">
        <v>119</v>
      </c>
    </row>
    <row r="200" spans="1:6" ht="15.75">
      <c r="A200" s="16"/>
      <c r="B200" s="12" t="s">
        <v>23</v>
      </c>
      <c r="C200" s="13" t="s">
        <v>20</v>
      </c>
      <c r="D200" s="13" t="s">
        <v>24</v>
      </c>
      <c r="E200" s="13" t="s">
        <v>12</v>
      </c>
      <c r="F200" s="19" t="s">
        <v>119</v>
      </c>
    </row>
    <row r="201" spans="1:6" ht="31.5">
      <c r="A201" s="16"/>
      <c r="B201" s="12" t="s">
        <v>25</v>
      </c>
      <c r="C201" s="13" t="s">
        <v>20</v>
      </c>
      <c r="D201" s="13" t="s">
        <v>26</v>
      </c>
      <c r="E201" s="13" t="s">
        <v>27</v>
      </c>
      <c r="F201" s="19" t="s">
        <v>119</v>
      </c>
    </row>
    <row r="202" spans="1:10" s="8" customFormat="1" ht="31.5">
      <c r="A202" s="16"/>
      <c r="B202" s="17" t="s">
        <v>28</v>
      </c>
      <c r="C202" s="18" t="s">
        <v>29</v>
      </c>
      <c r="D202" s="18" t="s">
        <v>30</v>
      </c>
      <c r="E202" s="18" t="s">
        <v>12</v>
      </c>
      <c r="F202" s="21" t="s">
        <v>130</v>
      </c>
      <c r="G202" s="7"/>
      <c r="H202" s="7"/>
      <c r="I202" s="7"/>
      <c r="J202" s="7"/>
    </row>
    <row r="203" spans="1:6" ht="15.75">
      <c r="A203" s="16"/>
      <c r="B203" s="12" t="s">
        <v>32</v>
      </c>
      <c r="C203" s="13" t="s">
        <v>33</v>
      </c>
      <c r="D203" s="13" t="s">
        <v>11</v>
      </c>
      <c r="E203" s="13" t="s">
        <v>12</v>
      </c>
      <c r="F203" s="19" t="s">
        <v>130</v>
      </c>
    </row>
    <row r="204" spans="1:6" ht="47.25">
      <c r="A204" s="16"/>
      <c r="B204" s="12" t="s">
        <v>34</v>
      </c>
      <c r="C204" s="13" t="s">
        <v>33</v>
      </c>
      <c r="D204" s="13" t="s">
        <v>35</v>
      </c>
      <c r="E204" s="13" t="s">
        <v>12</v>
      </c>
      <c r="F204" s="19" t="s">
        <v>131</v>
      </c>
    </row>
    <row r="205" spans="1:6" ht="31.5">
      <c r="A205" s="16"/>
      <c r="B205" s="12" t="s">
        <v>37</v>
      </c>
      <c r="C205" s="13" t="s">
        <v>33</v>
      </c>
      <c r="D205" s="13" t="s">
        <v>35</v>
      </c>
      <c r="E205" s="13" t="s">
        <v>38</v>
      </c>
      <c r="F205" s="19" t="s">
        <v>132</v>
      </c>
    </row>
    <row r="206" spans="1:6" ht="48.75" customHeight="1">
      <c r="A206" s="16"/>
      <c r="B206" s="12" t="s">
        <v>40</v>
      </c>
      <c r="C206" s="13" t="s">
        <v>33</v>
      </c>
      <c r="D206" s="13" t="s">
        <v>35</v>
      </c>
      <c r="E206" s="13" t="s">
        <v>38</v>
      </c>
      <c r="F206" s="19" t="s">
        <v>133</v>
      </c>
    </row>
    <row r="207" spans="1:6" ht="15.75">
      <c r="A207" s="16"/>
      <c r="B207" s="12" t="s">
        <v>42</v>
      </c>
      <c r="C207" s="13" t="s">
        <v>33</v>
      </c>
      <c r="D207" s="13" t="s">
        <v>43</v>
      </c>
      <c r="E207" s="13" t="s">
        <v>12</v>
      </c>
      <c r="F207" s="19" t="s">
        <v>134</v>
      </c>
    </row>
    <row r="208" spans="1:6" ht="31.5">
      <c r="A208" s="16"/>
      <c r="B208" s="12" t="s">
        <v>37</v>
      </c>
      <c r="C208" s="13" t="s">
        <v>33</v>
      </c>
      <c r="D208" s="13" t="s">
        <v>43</v>
      </c>
      <c r="E208" s="13" t="s">
        <v>38</v>
      </c>
      <c r="F208" s="19" t="s">
        <v>134</v>
      </c>
    </row>
    <row r="209" spans="1:10" s="10" customFormat="1" ht="15.75">
      <c r="A209" s="16" t="s">
        <v>135</v>
      </c>
      <c r="B209" s="14" t="s">
        <v>136</v>
      </c>
      <c r="C209" s="15"/>
      <c r="D209" s="15"/>
      <c r="E209" s="15"/>
      <c r="F209" s="20" t="s">
        <v>137</v>
      </c>
      <c r="G209" s="9"/>
      <c r="H209" s="9"/>
      <c r="I209" s="9"/>
      <c r="J209" s="9"/>
    </row>
    <row r="210" spans="1:10" s="8" customFormat="1" ht="15.75">
      <c r="A210" s="16"/>
      <c r="B210" s="17" t="s">
        <v>9</v>
      </c>
      <c r="C210" s="18" t="s">
        <v>10</v>
      </c>
      <c r="D210" s="18" t="s">
        <v>11</v>
      </c>
      <c r="E210" s="18" t="s">
        <v>12</v>
      </c>
      <c r="F210" s="21" t="s">
        <v>138</v>
      </c>
      <c r="G210" s="7"/>
      <c r="H210" s="7"/>
      <c r="I210" s="7"/>
      <c r="J210" s="7"/>
    </row>
    <row r="211" spans="1:6" ht="18" customHeight="1">
      <c r="A211" s="16"/>
      <c r="B211" s="12" t="s">
        <v>14</v>
      </c>
      <c r="C211" s="13" t="s">
        <v>15</v>
      </c>
      <c r="D211" s="13" t="s">
        <v>11</v>
      </c>
      <c r="E211" s="13" t="s">
        <v>12</v>
      </c>
      <c r="F211" s="19" t="s">
        <v>138</v>
      </c>
    </row>
    <row r="212" spans="1:6" ht="15.75">
      <c r="A212" s="16"/>
      <c r="B212" s="12" t="s">
        <v>16</v>
      </c>
      <c r="C212" s="13" t="s">
        <v>15</v>
      </c>
      <c r="D212" s="13" t="s">
        <v>17</v>
      </c>
      <c r="E212" s="13" t="s">
        <v>18</v>
      </c>
      <c r="F212" s="19" t="s">
        <v>138</v>
      </c>
    </row>
    <row r="213" spans="1:6" ht="15.75">
      <c r="A213" s="16"/>
      <c r="B213" s="17" t="s">
        <v>610</v>
      </c>
      <c r="C213" s="18" t="s">
        <v>542</v>
      </c>
      <c r="D213" s="18" t="s">
        <v>21</v>
      </c>
      <c r="E213" s="18" t="s">
        <v>12</v>
      </c>
      <c r="F213" s="21">
        <v>900</v>
      </c>
    </row>
    <row r="214" spans="1:6" ht="15.75">
      <c r="A214" s="85"/>
      <c r="B214" s="12" t="s">
        <v>19</v>
      </c>
      <c r="C214" s="13" t="s">
        <v>20</v>
      </c>
      <c r="D214" s="13" t="s">
        <v>21</v>
      </c>
      <c r="E214" s="13" t="s">
        <v>12</v>
      </c>
      <c r="F214" s="19" t="s">
        <v>139</v>
      </c>
    </row>
    <row r="215" spans="1:6" ht="15.75">
      <c r="A215" s="16"/>
      <c r="B215" s="12" t="s">
        <v>23</v>
      </c>
      <c r="C215" s="13" t="s">
        <v>20</v>
      </c>
      <c r="D215" s="13" t="s">
        <v>24</v>
      </c>
      <c r="E215" s="13" t="s">
        <v>12</v>
      </c>
      <c r="F215" s="19" t="s">
        <v>139</v>
      </c>
    </row>
    <row r="216" spans="1:6" ht="31.5">
      <c r="A216" s="16"/>
      <c r="B216" s="12" t="s">
        <v>25</v>
      </c>
      <c r="C216" s="13" t="s">
        <v>20</v>
      </c>
      <c r="D216" s="13" t="s">
        <v>26</v>
      </c>
      <c r="E216" s="13" t="s">
        <v>27</v>
      </c>
      <c r="F216" s="19" t="s">
        <v>139</v>
      </c>
    </row>
    <row r="217" spans="1:10" s="8" customFormat="1" ht="31.5">
      <c r="A217" s="16"/>
      <c r="B217" s="17" t="s">
        <v>28</v>
      </c>
      <c r="C217" s="18" t="s">
        <v>29</v>
      </c>
      <c r="D217" s="18" t="s">
        <v>30</v>
      </c>
      <c r="E217" s="18" t="s">
        <v>12</v>
      </c>
      <c r="F217" s="21" t="s">
        <v>140</v>
      </c>
      <c r="G217" s="7"/>
      <c r="H217" s="7"/>
      <c r="I217" s="7"/>
      <c r="J217" s="7"/>
    </row>
    <row r="218" spans="1:6" ht="15.75">
      <c r="A218" s="16"/>
      <c r="B218" s="12" t="s">
        <v>32</v>
      </c>
      <c r="C218" s="13" t="s">
        <v>33</v>
      </c>
      <c r="D218" s="13" t="s">
        <v>11</v>
      </c>
      <c r="E218" s="13" t="s">
        <v>12</v>
      </c>
      <c r="F218" s="19" t="s">
        <v>140</v>
      </c>
    </row>
    <row r="219" spans="1:6" ht="47.25">
      <c r="A219" s="16"/>
      <c r="B219" s="12" t="s">
        <v>34</v>
      </c>
      <c r="C219" s="13" t="s">
        <v>33</v>
      </c>
      <c r="D219" s="13" t="s">
        <v>35</v>
      </c>
      <c r="E219" s="13" t="s">
        <v>12</v>
      </c>
      <c r="F219" s="19" t="s">
        <v>141</v>
      </c>
    </row>
    <row r="220" spans="1:6" ht="31.5">
      <c r="A220" s="16"/>
      <c r="B220" s="12" t="s">
        <v>37</v>
      </c>
      <c r="C220" s="13" t="s">
        <v>33</v>
      </c>
      <c r="D220" s="13" t="s">
        <v>35</v>
      </c>
      <c r="E220" s="13" t="s">
        <v>38</v>
      </c>
      <c r="F220" s="19" t="s">
        <v>142</v>
      </c>
    </row>
    <row r="221" spans="1:6" ht="48.75" customHeight="1">
      <c r="A221" s="16"/>
      <c r="B221" s="12" t="s">
        <v>40</v>
      </c>
      <c r="C221" s="13" t="s">
        <v>33</v>
      </c>
      <c r="D221" s="13" t="s">
        <v>35</v>
      </c>
      <c r="E221" s="13" t="s">
        <v>38</v>
      </c>
      <c r="F221" s="19" t="s">
        <v>143</v>
      </c>
    </row>
    <row r="222" spans="1:6" ht="15.75">
      <c r="A222" s="16"/>
      <c r="B222" s="12" t="s">
        <v>54</v>
      </c>
      <c r="C222" s="13" t="s">
        <v>33</v>
      </c>
      <c r="D222" s="13" t="s">
        <v>55</v>
      </c>
      <c r="E222" s="13" t="s">
        <v>12</v>
      </c>
      <c r="F222" s="19" t="s">
        <v>144</v>
      </c>
    </row>
    <row r="223" spans="1:6" ht="31.5">
      <c r="A223" s="16"/>
      <c r="B223" s="12" t="s">
        <v>37</v>
      </c>
      <c r="C223" s="13" t="s">
        <v>33</v>
      </c>
      <c r="D223" s="13" t="s">
        <v>55</v>
      </c>
      <c r="E223" s="13" t="s">
        <v>38</v>
      </c>
      <c r="F223" s="19" t="s">
        <v>144</v>
      </c>
    </row>
    <row r="224" spans="1:6" ht="15.75">
      <c r="A224" s="16"/>
      <c r="B224" s="12" t="s">
        <v>42</v>
      </c>
      <c r="C224" s="13" t="s">
        <v>33</v>
      </c>
      <c r="D224" s="13" t="s">
        <v>43</v>
      </c>
      <c r="E224" s="13" t="s">
        <v>12</v>
      </c>
      <c r="F224" s="19" t="s">
        <v>145</v>
      </c>
    </row>
    <row r="225" spans="1:6" ht="31.5">
      <c r="A225" s="16"/>
      <c r="B225" s="12" t="s">
        <v>37</v>
      </c>
      <c r="C225" s="13" t="s">
        <v>33</v>
      </c>
      <c r="D225" s="13" t="s">
        <v>43</v>
      </c>
      <c r="E225" s="13" t="s">
        <v>38</v>
      </c>
      <c r="F225" s="19" t="s">
        <v>145</v>
      </c>
    </row>
    <row r="226" spans="1:10" s="10" customFormat="1" ht="15.75">
      <c r="A226" s="16" t="s">
        <v>146</v>
      </c>
      <c r="B226" s="14" t="s">
        <v>147</v>
      </c>
      <c r="C226" s="15"/>
      <c r="D226" s="15"/>
      <c r="E226" s="15"/>
      <c r="F226" s="20" t="s">
        <v>148</v>
      </c>
      <c r="G226" s="9"/>
      <c r="H226" s="9"/>
      <c r="I226" s="9"/>
      <c r="J226" s="9"/>
    </row>
    <row r="227" spans="1:10" s="8" customFormat="1" ht="15.75">
      <c r="A227" s="16"/>
      <c r="B227" s="17" t="s">
        <v>9</v>
      </c>
      <c r="C227" s="18" t="s">
        <v>10</v>
      </c>
      <c r="D227" s="18" t="s">
        <v>11</v>
      </c>
      <c r="E227" s="18" t="s">
        <v>12</v>
      </c>
      <c r="F227" s="21" t="s">
        <v>149</v>
      </c>
      <c r="G227" s="7"/>
      <c r="H227" s="7"/>
      <c r="I227" s="7"/>
      <c r="J227" s="7"/>
    </row>
    <row r="228" spans="1:6" ht="16.5" customHeight="1">
      <c r="A228" s="16"/>
      <c r="B228" s="12" t="s">
        <v>14</v>
      </c>
      <c r="C228" s="13" t="s">
        <v>15</v>
      </c>
      <c r="D228" s="13" t="s">
        <v>11</v>
      </c>
      <c r="E228" s="13" t="s">
        <v>12</v>
      </c>
      <c r="F228" s="19" t="s">
        <v>149</v>
      </c>
    </row>
    <row r="229" spans="1:6" ht="15.75">
      <c r="A229" s="16"/>
      <c r="B229" s="12" t="s">
        <v>16</v>
      </c>
      <c r="C229" s="13" t="s">
        <v>15</v>
      </c>
      <c r="D229" s="13" t="s">
        <v>17</v>
      </c>
      <c r="E229" s="13" t="s">
        <v>18</v>
      </c>
      <c r="F229" s="19" t="s">
        <v>149</v>
      </c>
    </row>
    <row r="230" spans="1:6" ht="15.75">
      <c r="A230" s="16"/>
      <c r="B230" s="17" t="s">
        <v>610</v>
      </c>
      <c r="C230" s="18" t="s">
        <v>542</v>
      </c>
      <c r="D230" s="18" t="s">
        <v>21</v>
      </c>
      <c r="E230" s="18" t="s">
        <v>12</v>
      </c>
      <c r="F230" s="21">
        <v>540</v>
      </c>
    </row>
    <row r="231" spans="1:6" ht="15.75">
      <c r="A231" s="85"/>
      <c r="B231" s="12" t="s">
        <v>19</v>
      </c>
      <c r="C231" s="13" t="s">
        <v>20</v>
      </c>
      <c r="D231" s="13" t="s">
        <v>21</v>
      </c>
      <c r="E231" s="13" t="s">
        <v>12</v>
      </c>
      <c r="F231" s="19" t="s">
        <v>150</v>
      </c>
    </row>
    <row r="232" spans="1:6" ht="15.75">
      <c r="A232" s="16"/>
      <c r="B232" s="12" t="s">
        <v>23</v>
      </c>
      <c r="C232" s="13" t="s">
        <v>20</v>
      </c>
      <c r="D232" s="13" t="s">
        <v>24</v>
      </c>
      <c r="E232" s="13" t="s">
        <v>12</v>
      </c>
      <c r="F232" s="19" t="s">
        <v>150</v>
      </c>
    </row>
    <row r="233" spans="1:6" ht="31.5">
      <c r="A233" s="16"/>
      <c r="B233" s="12" t="s">
        <v>25</v>
      </c>
      <c r="C233" s="13" t="s">
        <v>20</v>
      </c>
      <c r="D233" s="13" t="s">
        <v>26</v>
      </c>
      <c r="E233" s="13" t="s">
        <v>27</v>
      </c>
      <c r="F233" s="19" t="s">
        <v>150</v>
      </c>
    </row>
    <row r="234" spans="1:10" s="8" customFormat="1" ht="31.5">
      <c r="A234" s="16"/>
      <c r="B234" s="17" t="s">
        <v>28</v>
      </c>
      <c r="C234" s="18" t="s">
        <v>29</v>
      </c>
      <c r="D234" s="18" t="s">
        <v>30</v>
      </c>
      <c r="E234" s="18" t="s">
        <v>12</v>
      </c>
      <c r="F234" s="21" t="s">
        <v>151</v>
      </c>
      <c r="G234" s="7"/>
      <c r="H234" s="7"/>
      <c r="I234" s="7"/>
      <c r="J234" s="7"/>
    </row>
    <row r="235" spans="1:6" ht="15.75">
      <c r="A235" s="16"/>
      <c r="B235" s="12" t="s">
        <v>32</v>
      </c>
      <c r="C235" s="13" t="s">
        <v>33</v>
      </c>
      <c r="D235" s="13" t="s">
        <v>11</v>
      </c>
      <c r="E235" s="13" t="s">
        <v>12</v>
      </c>
      <c r="F235" s="19" t="s">
        <v>151</v>
      </c>
    </row>
    <row r="236" spans="1:6" ht="47.25">
      <c r="A236" s="16"/>
      <c r="B236" s="12" t="s">
        <v>34</v>
      </c>
      <c r="C236" s="13" t="s">
        <v>33</v>
      </c>
      <c r="D236" s="13" t="s">
        <v>35</v>
      </c>
      <c r="E236" s="13" t="s">
        <v>12</v>
      </c>
      <c r="F236" s="19" t="s">
        <v>152</v>
      </c>
    </row>
    <row r="237" spans="1:6" ht="31.5">
      <c r="A237" s="16"/>
      <c r="B237" s="12" t="s">
        <v>37</v>
      </c>
      <c r="C237" s="13" t="s">
        <v>33</v>
      </c>
      <c r="D237" s="13" t="s">
        <v>35</v>
      </c>
      <c r="E237" s="13" t="s">
        <v>38</v>
      </c>
      <c r="F237" s="19" t="s">
        <v>152</v>
      </c>
    </row>
    <row r="238" spans="1:6" ht="15.75">
      <c r="A238" s="16"/>
      <c r="B238" s="12" t="s">
        <v>42</v>
      </c>
      <c r="C238" s="13" t="s">
        <v>33</v>
      </c>
      <c r="D238" s="13" t="s">
        <v>43</v>
      </c>
      <c r="E238" s="13" t="s">
        <v>12</v>
      </c>
      <c r="F238" s="19" t="s">
        <v>153</v>
      </c>
    </row>
    <row r="239" spans="1:6" ht="31.5">
      <c r="A239" s="16"/>
      <c r="B239" s="12" t="s">
        <v>37</v>
      </c>
      <c r="C239" s="13" t="s">
        <v>33</v>
      </c>
      <c r="D239" s="13" t="s">
        <v>43</v>
      </c>
      <c r="E239" s="13" t="s">
        <v>38</v>
      </c>
      <c r="F239" s="19" t="s">
        <v>153</v>
      </c>
    </row>
    <row r="240" spans="1:10" s="10" customFormat="1" ht="15.75">
      <c r="A240" s="16" t="s">
        <v>154</v>
      </c>
      <c r="B240" s="14" t="s">
        <v>155</v>
      </c>
      <c r="C240" s="15"/>
      <c r="D240" s="15"/>
      <c r="E240" s="15"/>
      <c r="F240" s="20" t="s">
        <v>156</v>
      </c>
      <c r="G240" s="9"/>
      <c r="H240" s="9"/>
      <c r="I240" s="9"/>
      <c r="J240" s="9"/>
    </row>
    <row r="241" spans="1:10" s="8" customFormat="1" ht="15.75">
      <c r="A241" s="16"/>
      <c r="B241" s="17" t="s">
        <v>9</v>
      </c>
      <c r="C241" s="18" t="s">
        <v>10</v>
      </c>
      <c r="D241" s="18" t="s">
        <v>11</v>
      </c>
      <c r="E241" s="18" t="s">
        <v>12</v>
      </c>
      <c r="F241" s="21" t="s">
        <v>157</v>
      </c>
      <c r="G241" s="7"/>
      <c r="H241" s="7"/>
      <c r="I241" s="7"/>
      <c r="J241" s="7"/>
    </row>
    <row r="242" spans="1:6" ht="18.75" customHeight="1">
      <c r="A242" s="16"/>
      <c r="B242" s="12" t="s">
        <v>14</v>
      </c>
      <c r="C242" s="13" t="s">
        <v>15</v>
      </c>
      <c r="D242" s="13" t="s">
        <v>11</v>
      </c>
      <c r="E242" s="13" t="s">
        <v>12</v>
      </c>
      <c r="F242" s="19" t="s">
        <v>157</v>
      </c>
    </row>
    <row r="243" spans="1:6" ht="15.75">
      <c r="A243" s="16"/>
      <c r="B243" s="12" t="s">
        <v>16</v>
      </c>
      <c r="C243" s="13" t="s">
        <v>15</v>
      </c>
      <c r="D243" s="13" t="s">
        <v>17</v>
      </c>
      <c r="E243" s="13" t="s">
        <v>18</v>
      </c>
      <c r="F243" s="19" t="s">
        <v>157</v>
      </c>
    </row>
    <row r="244" spans="1:6" ht="15.75">
      <c r="A244" s="16"/>
      <c r="B244" s="17" t="s">
        <v>610</v>
      </c>
      <c r="C244" s="18" t="s">
        <v>542</v>
      </c>
      <c r="D244" s="18" t="s">
        <v>21</v>
      </c>
      <c r="E244" s="18" t="s">
        <v>12</v>
      </c>
      <c r="F244" s="21">
        <v>800</v>
      </c>
    </row>
    <row r="245" spans="1:6" ht="15.75">
      <c r="A245" s="85"/>
      <c r="B245" s="12" t="s">
        <v>19</v>
      </c>
      <c r="C245" s="13" t="s">
        <v>20</v>
      </c>
      <c r="D245" s="13" t="s">
        <v>21</v>
      </c>
      <c r="E245" s="13" t="s">
        <v>12</v>
      </c>
      <c r="F245" s="19" t="s">
        <v>119</v>
      </c>
    </row>
    <row r="246" spans="1:6" ht="15.75">
      <c r="A246" s="16"/>
      <c r="B246" s="12" t="s">
        <v>23</v>
      </c>
      <c r="C246" s="13" t="s">
        <v>20</v>
      </c>
      <c r="D246" s="13" t="s">
        <v>24</v>
      </c>
      <c r="E246" s="13" t="s">
        <v>12</v>
      </c>
      <c r="F246" s="19" t="s">
        <v>119</v>
      </c>
    </row>
    <row r="247" spans="1:6" ht="31.5">
      <c r="A247" s="16"/>
      <c r="B247" s="12" t="s">
        <v>25</v>
      </c>
      <c r="C247" s="13" t="s">
        <v>20</v>
      </c>
      <c r="D247" s="13" t="s">
        <v>26</v>
      </c>
      <c r="E247" s="13" t="s">
        <v>27</v>
      </c>
      <c r="F247" s="19" t="s">
        <v>119</v>
      </c>
    </row>
    <row r="248" spans="1:10" s="8" customFormat="1" ht="31.5">
      <c r="A248" s="16"/>
      <c r="B248" s="17" t="s">
        <v>28</v>
      </c>
      <c r="C248" s="18" t="s">
        <v>29</v>
      </c>
      <c r="D248" s="18" t="s">
        <v>30</v>
      </c>
      <c r="E248" s="18" t="s">
        <v>12</v>
      </c>
      <c r="F248" s="21" t="s">
        <v>158</v>
      </c>
      <c r="G248" s="7"/>
      <c r="H248" s="7"/>
      <c r="I248" s="7"/>
      <c r="J248" s="7"/>
    </row>
    <row r="249" spans="1:6" ht="15.75">
      <c r="A249" s="16"/>
      <c r="B249" s="12" t="s">
        <v>32</v>
      </c>
      <c r="C249" s="13" t="s">
        <v>33</v>
      </c>
      <c r="D249" s="13" t="s">
        <v>11</v>
      </c>
      <c r="E249" s="13" t="s">
        <v>12</v>
      </c>
      <c r="F249" s="19" t="s">
        <v>158</v>
      </c>
    </row>
    <row r="250" spans="1:6" ht="47.25">
      <c r="A250" s="16"/>
      <c r="B250" s="12" t="s">
        <v>34</v>
      </c>
      <c r="C250" s="13" t="s">
        <v>33</v>
      </c>
      <c r="D250" s="13" t="s">
        <v>35</v>
      </c>
      <c r="E250" s="13" t="s">
        <v>12</v>
      </c>
      <c r="F250" s="19" t="s">
        <v>159</v>
      </c>
    </row>
    <row r="251" spans="1:6" ht="31.5">
      <c r="A251" s="16"/>
      <c r="B251" s="12" t="s">
        <v>37</v>
      </c>
      <c r="C251" s="13" t="s">
        <v>33</v>
      </c>
      <c r="D251" s="13" t="s">
        <v>35</v>
      </c>
      <c r="E251" s="13" t="s">
        <v>38</v>
      </c>
      <c r="F251" s="19" t="s">
        <v>160</v>
      </c>
    </row>
    <row r="252" spans="1:6" ht="50.25" customHeight="1">
      <c r="A252" s="16"/>
      <c r="B252" s="12" t="s">
        <v>40</v>
      </c>
      <c r="C252" s="13" t="s">
        <v>33</v>
      </c>
      <c r="D252" s="13" t="s">
        <v>35</v>
      </c>
      <c r="E252" s="13" t="s">
        <v>38</v>
      </c>
      <c r="F252" s="19" t="s">
        <v>161</v>
      </c>
    </row>
    <row r="253" spans="1:6" ht="15.75">
      <c r="A253" s="16"/>
      <c r="B253" s="12" t="s">
        <v>42</v>
      </c>
      <c r="C253" s="13" t="s">
        <v>33</v>
      </c>
      <c r="D253" s="13" t="s">
        <v>43</v>
      </c>
      <c r="E253" s="13" t="s">
        <v>12</v>
      </c>
      <c r="F253" s="19" t="s">
        <v>162</v>
      </c>
    </row>
    <row r="254" spans="1:6" ht="31.5">
      <c r="A254" s="16"/>
      <c r="B254" s="12" t="s">
        <v>37</v>
      </c>
      <c r="C254" s="13" t="s">
        <v>33</v>
      </c>
      <c r="D254" s="13" t="s">
        <v>43</v>
      </c>
      <c r="E254" s="13" t="s">
        <v>38</v>
      </c>
      <c r="F254" s="19" t="s">
        <v>162</v>
      </c>
    </row>
    <row r="255" spans="1:10" s="10" customFormat="1" ht="15.75">
      <c r="A255" s="16" t="s">
        <v>163</v>
      </c>
      <c r="B255" s="14" t="s">
        <v>164</v>
      </c>
      <c r="C255" s="15"/>
      <c r="D255" s="15"/>
      <c r="E255" s="15"/>
      <c r="F255" s="20" t="s">
        <v>165</v>
      </c>
      <c r="G255" s="9"/>
      <c r="H255" s="9"/>
      <c r="I255" s="9"/>
      <c r="J255" s="9"/>
    </row>
    <row r="256" spans="1:10" s="8" customFormat="1" ht="15.75">
      <c r="A256" s="16"/>
      <c r="B256" s="17" t="s">
        <v>9</v>
      </c>
      <c r="C256" s="18" t="s">
        <v>10</v>
      </c>
      <c r="D256" s="18" t="s">
        <v>11</v>
      </c>
      <c r="E256" s="18" t="s">
        <v>12</v>
      </c>
      <c r="F256" s="21" t="s">
        <v>166</v>
      </c>
      <c r="G256" s="7"/>
      <c r="H256" s="7"/>
      <c r="I256" s="7"/>
      <c r="J256" s="7"/>
    </row>
    <row r="257" spans="1:6" ht="18.75" customHeight="1">
      <c r="A257" s="16"/>
      <c r="B257" s="12" t="s">
        <v>14</v>
      </c>
      <c r="C257" s="13" t="s">
        <v>15</v>
      </c>
      <c r="D257" s="13" t="s">
        <v>11</v>
      </c>
      <c r="E257" s="13" t="s">
        <v>12</v>
      </c>
      <c r="F257" s="19" t="s">
        <v>166</v>
      </c>
    </row>
    <row r="258" spans="1:6" ht="15.75">
      <c r="A258" s="16"/>
      <c r="B258" s="12" t="s">
        <v>16</v>
      </c>
      <c r="C258" s="13" t="s">
        <v>15</v>
      </c>
      <c r="D258" s="13" t="s">
        <v>17</v>
      </c>
      <c r="E258" s="13" t="s">
        <v>18</v>
      </c>
      <c r="F258" s="19" t="s">
        <v>166</v>
      </c>
    </row>
    <row r="259" spans="1:6" ht="15.75">
      <c r="A259" s="16"/>
      <c r="B259" s="17" t="s">
        <v>610</v>
      </c>
      <c r="C259" s="18" t="s">
        <v>542</v>
      </c>
      <c r="D259" s="18" t="s">
        <v>21</v>
      </c>
      <c r="E259" s="18" t="s">
        <v>12</v>
      </c>
      <c r="F259" s="21">
        <v>700</v>
      </c>
    </row>
    <row r="260" spans="1:6" ht="15.75">
      <c r="A260" s="85"/>
      <c r="B260" s="12" t="s">
        <v>19</v>
      </c>
      <c r="C260" s="13" t="s">
        <v>20</v>
      </c>
      <c r="D260" s="13" t="s">
        <v>21</v>
      </c>
      <c r="E260" s="13" t="s">
        <v>12</v>
      </c>
      <c r="F260" s="19" t="s">
        <v>167</v>
      </c>
    </row>
    <row r="261" spans="1:6" ht="15.75">
      <c r="A261" s="16"/>
      <c r="B261" s="12" t="s">
        <v>23</v>
      </c>
      <c r="C261" s="13" t="s">
        <v>20</v>
      </c>
      <c r="D261" s="13" t="s">
        <v>24</v>
      </c>
      <c r="E261" s="13" t="s">
        <v>12</v>
      </c>
      <c r="F261" s="19" t="s">
        <v>167</v>
      </c>
    </row>
    <row r="262" spans="1:6" ht="31.5">
      <c r="A262" s="16"/>
      <c r="B262" s="12" t="s">
        <v>25</v>
      </c>
      <c r="C262" s="13" t="s">
        <v>20</v>
      </c>
      <c r="D262" s="13" t="s">
        <v>26</v>
      </c>
      <c r="E262" s="13" t="s">
        <v>27</v>
      </c>
      <c r="F262" s="19" t="s">
        <v>167</v>
      </c>
    </row>
    <row r="263" spans="1:10" s="8" customFormat="1" ht="31.5">
      <c r="A263" s="16"/>
      <c r="B263" s="17" t="s">
        <v>28</v>
      </c>
      <c r="C263" s="18" t="s">
        <v>29</v>
      </c>
      <c r="D263" s="18" t="s">
        <v>30</v>
      </c>
      <c r="E263" s="18" t="s">
        <v>12</v>
      </c>
      <c r="F263" s="21" t="s">
        <v>168</v>
      </c>
      <c r="G263" s="7"/>
      <c r="H263" s="7"/>
      <c r="I263" s="7"/>
      <c r="J263" s="7"/>
    </row>
    <row r="264" spans="1:6" ht="15.75">
      <c r="A264" s="16"/>
      <c r="B264" s="12" t="s">
        <v>32</v>
      </c>
      <c r="C264" s="13" t="s">
        <v>33</v>
      </c>
      <c r="D264" s="13" t="s">
        <v>11</v>
      </c>
      <c r="E264" s="13" t="s">
        <v>12</v>
      </c>
      <c r="F264" s="19" t="s">
        <v>168</v>
      </c>
    </row>
    <row r="265" spans="1:6" ht="47.25">
      <c r="A265" s="16"/>
      <c r="B265" s="12" t="s">
        <v>34</v>
      </c>
      <c r="C265" s="13" t="s">
        <v>33</v>
      </c>
      <c r="D265" s="13" t="s">
        <v>35</v>
      </c>
      <c r="E265" s="13" t="s">
        <v>12</v>
      </c>
      <c r="F265" s="19" t="s">
        <v>169</v>
      </c>
    </row>
    <row r="266" spans="1:6" ht="31.5">
      <c r="A266" s="16"/>
      <c r="B266" s="12" t="s">
        <v>37</v>
      </c>
      <c r="C266" s="13" t="s">
        <v>33</v>
      </c>
      <c r="D266" s="13" t="s">
        <v>35</v>
      </c>
      <c r="E266" s="13" t="s">
        <v>38</v>
      </c>
      <c r="F266" s="19" t="s">
        <v>170</v>
      </c>
    </row>
    <row r="267" spans="1:6" ht="50.25" customHeight="1">
      <c r="A267" s="16"/>
      <c r="B267" s="12" t="s">
        <v>40</v>
      </c>
      <c r="C267" s="13" t="s">
        <v>33</v>
      </c>
      <c r="D267" s="13" t="s">
        <v>35</v>
      </c>
      <c r="E267" s="13" t="s">
        <v>38</v>
      </c>
      <c r="F267" s="19" t="s">
        <v>171</v>
      </c>
    </row>
    <row r="268" spans="1:6" ht="15.75">
      <c r="A268" s="16"/>
      <c r="B268" s="12" t="s">
        <v>42</v>
      </c>
      <c r="C268" s="13" t="s">
        <v>33</v>
      </c>
      <c r="D268" s="13" t="s">
        <v>43</v>
      </c>
      <c r="E268" s="13" t="s">
        <v>12</v>
      </c>
      <c r="F268" s="19" t="s">
        <v>172</v>
      </c>
    </row>
    <row r="269" spans="1:6" ht="31.5">
      <c r="A269" s="16"/>
      <c r="B269" s="12" t="s">
        <v>37</v>
      </c>
      <c r="C269" s="13" t="s">
        <v>33</v>
      </c>
      <c r="D269" s="13" t="s">
        <v>43</v>
      </c>
      <c r="E269" s="13" t="s">
        <v>38</v>
      </c>
      <c r="F269" s="19" t="s">
        <v>172</v>
      </c>
    </row>
    <row r="270" spans="1:10" s="8" customFormat="1" ht="15.75">
      <c r="A270" s="16"/>
      <c r="B270" s="17" t="s">
        <v>65</v>
      </c>
      <c r="C270" s="18" t="s">
        <v>66</v>
      </c>
      <c r="D270" s="18" t="s">
        <v>11</v>
      </c>
      <c r="E270" s="18" t="s">
        <v>12</v>
      </c>
      <c r="F270" s="21" t="s">
        <v>173</v>
      </c>
      <c r="G270" s="7"/>
      <c r="H270" s="7"/>
      <c r="I270" s="7"/>
      <c r="J270" s="7"/>
    </row>
    <row r="271" spans="1:6" ht="15.75">
      <c r="A271" s="16"/>
      <c r="B271" s="12" t="s">
        <v>68</v>
      </c>
      <c r="C271" s="13" t="s">
        <v>69</v>
      </c>
      <c r="D271" s="13" t="s">
        <v>11</v>
      </c>
      <c r="E271" s="13" t="s">
        <v>12</v>
      </c>
      <c r="F271" s="19" t="s">
        <v>173</v>
      </c>
    </row>
    <row r="272" spans="1:6" ht="18" customHeight="1">
      <c r="A272" s="16"/>
      <c r="B272" s="12" t="s">
        <v>70</v>
      </c>
      <c r="C272" s="13" t="s">
        <v>69</v>
      </c>
      <c r="D272" s="13" t="s">
        <v>71</v>
      </c>
      <c r="E272" s="13" t="s">
        <v>12</v>
      </c>
      <c r="F272" s="19" t="s">
        <v>173</v>
      </c>
    </row>
    <row r="273" spans="1:6" ht="31.5">
      <c r="A273" s="16"/>
      <c r="B273" s="12" t="s">
        <v>37</v>
      </c>
      <c r="C273" s="13" t="s">
        <v>69</v>
      </c>
      <c r="D273" s="13" t="s">
        <v>71</v>
      </c>
      <c r="E273" s="13" t="s">
        <v>38</v>
      </c>
      <c r="F273" s="19" t="s">
        <v>174</v>
      </c>
    </row>
    <row r="274" spans="1:6" ht="51" customHeight="1">
      <c r="A274" s="16"/>
      <c r="B274" s="12" t="s">
        <v>40</v>
      </c>
      <c r="C274" s="13" t="s">
        <v>69</v>
      </c>
      <c r="D274" s="13" t="s">
        <v>71</v>
      </c>
      <c r="E274" s="13" t="s">
        <v>38</v>
      </c>
      <c r="F274" s="19" t="s">
        <v>175</v>
      </c>
    </row>
    <row r="275" spans="1:10" s="10" customFormat="1" ht="31.5">
      <c r="A275" s="16" t="s">
        <v>176</v>
      </c>
      <c r="B275" s="14" t="s">
        <v>177</v>
      </c>
      <c r="C275" s="15"/>
      <c r="D275" s="15"/>
      <c r="E275" s="15"/>
      <c r="F275" s="20" t="s">
        <v>178</v>
      </c>
      <c r="G275" s="9"/>
      <c r="H275" s="9"/>
      <c r="I275" s="9"/>
      <c r="J275" s="9"/>
    </row>
    <row r="276" spans="1:10" s="8" customFormat="1" ht="15.75">
      <c r="A276" s="16"/>
      <c r="B276" s="17" t="s">
        <v>9</v>
      </c>
      <c r="C276" s="18" t="s">
        <v>10</v>
      </c>
      <c r="D276" s="18" t="s">
        <v>11</v>
      </c>
      <c r="E276" s="18" t="s">
        <v>12</v>
      </c>
      <c r="F276" s="21" t="s">
        <v>179</v>
      </c>
      <c r="G276" s="7"/>
      <c r="H276" s="7"/>
      <c r="I276" s="7"/>
      <c r="J276" s="7"/>
    </row>
    <row r="277" spans="1:6" ht="18" customHeight="1">
      <c r="A277" s="16"/>
      <c r="B277" s="12" t="s">
        <v>14</v>
      </c>
      <c r="C277" s="13" t="s">
        <v>15</v>
      </c>
      <c r="D277" s="13" t="s">
        <v>11</v>
      </c>
      <c r="E277" s="13" t="s">
        <v>12</v>
      </c>
      <c r="F277" s="19" t="s">
        <v>179</v>
      </c>
    </row>
    <row r="278" spans="1:6" ht="15.75">
      <c r="A278" s="16"/>
      <c r="B278" s="12" t="s">
        <v>16</v>
      </c>
      <c r="C278" s="13" t="s">
        <v>15</v>
      </c>
      <c r="D278" s="13" t="s">
        <v>17</v>
      </c>
      <c r="E278" s="13" t="s">
        <v>18</v>
      </c>
      <c r="F278" s="19" t="s">
        <v>179</v>
      </c>
    </row>
    <row r="279" spans="1:6" ht="15.75">
      <c r="A279" s="16"/>
      <c r="B279" s="17" t="s">
        <v>610</v>
      </c>
      <c r="C279" s="18" t="s">
        <v>542</v>
      </c>
      <c r="D279" s="18" t="s">
        <v>21</v>
      </c>
      <c r="E279" s="18" t="s">
        <v>12</v>
      </c>
      <c r="F279" s="21">
        <v>1170</v>
      </c>
    </row>
    <row r="280" spans="1:6" ht="15.75">
      <c r="A280" s="85"/>
      <c r="B280" s="12" t="s">
        <v>19</v>
      </c>
      <c r="C280" s="13" t="s">
        <v>20</v>
      </c>
      <c r="D280" s="13" t="s">
        <v>21</v>
      </c>
      <c r="E280" s="13" t="s">
        <v>12</v>
      </c>
      <c r="F280" s="19" t="s">
        <v>180</v>
      </c>
    </row>
    <row r="281" spans="1:6" ht="15.75">
      <c r="A281" s="16"/>
      <c r="B281" s="12" t="s">
        <v>23</v>
      </c>
      <c r="C281" s="13" t="s">
        <v>20</v>
      </c>
      <c r="D281" s="13" t="s">
        <v>24</v>
      </c>
      <c r="E281" s="13" t="s">
        <v>12</v>
      </c>
      <c r="F281" s="19" t="s">
        <v>180</v>
      </c>
    </row>
    <row r="282" spans="1:6" ht="31.5">
      <c r="A282" s="16"/>
      <c r="B282" s="12" t="s">
        <v>25</v>
      </c>
      <c r="C282" s="13" t="s">
        <v>20</v>
      </c>
      <c r="D282" s="13" t="s">
        <v>26</v>
      </c>
      <c r="E282" s="13" t="s">
        <v>27</v>
      </c>
      <c r="F282" s="19" t="s">
        <v>180</v>
      </c>
    </row>
    <row r="283" spans="1:10" s="8" customFormat="1" ht="31.5">
      <c r="A283" s="16"/>
      <c r="B283" s="17" t="s">
        <v>28</v>
      </c>
      <c r="C283" s="18" t="s">
        <v>29</v>
      </c>
      <c r="D283" s="18" t="s">
        <v>30</v>
      </c>
      <c r="E283" s="18" t="s">
        <v>12</v>
      </c>
      <c r="F283" s="21" t="s">
        <v>181</v>
      </c>
      <c r="G283" s="7"/>
      <c r="H283" s="7"/>
      <c r="I283" s="7"/>
      <c r="J283" s="7"/>
    </row>
    <row r="284" spans="1:6" ht="15.75">
      <c r="A284" s="16"/>
      <c r="B284" s="12" t="s">
        <v>32</v>
      </c>
      <c r="C284" s="13" t="s">
        <v>33</v>
      </c>
      <c r="D284" s="13" t="s">
        <v>11</v>
      </c>
      <c r="E284" s="13" t="s">
        <v>12</v>
      </c>
      <c r="F284" s="19" t="s">
        <v>181</v>
      </c>
    </row>
    <row r="285" spans="1:6" ht="47.25">
      <c r="A285" s="16"/>
      <c r="B285" s="12" t="s">
        <v>34</v>
      </c>
      <c r="C285" s="13" t="s">
        <v>33</v>
      </c>
      <c r="D285" s="13" t="s">
        <v>35</v>
      </c>
      <c r="E285" s="13" t="s">
        <v>12</v>
      </c>
      <c r="F285" s="19" t="s">
        <v>182</v>
      </c>
    </row>
    <row r="286" spans="1:6" ht="31.5">
      <c r="A286" s="16"/>
      <c r="B286" s="12" t="s">
        <v>37</v>
      </c>
      <c r="C286" s="13" t="s">
        <v>33</v>
      </c>
      <c r="D286" s="13" t="s">
        <v>35</v>
      </c>
      <c r="E286" s="13" t="s">
        <v>38</v>
      </c>
      <c r="F286" s="19" t="s">
        <v>183</v>
      </c>
    </row>
    <row r="287" spans="1:6" ht="50.25" customHeight="1">
      <c r="A287" s="16"/>
      <c r="B287" s="12" t="s">
        <v>40</v>
      </c>
      <c r="C287" s="13" t="s">
        <v>33</v>
      </c>
      <c r="D287" s="13" t="s">
        <v>35</v>
      </c>
      <c r="E287" s="13" t="s">
        <v>38</v>
      </c>
      <c r="F287" s="19" t="s">
        <v>184</v>
      </c>
    </row>
    <row r="288" spans="1:6" ht="15.75">
      <c r="A288" s="16"/>
      <c r="B288" s="12" t="s">
        <v>54</v>
      </c>
      <c r="C288" s="13" t="s">
        <v>33</v>
      </c>
      <c r="D288" s="13" t="s">
        <v>55</v>
      </c>
      <c r="E288" s="13" t="s">
        <v>12</v>
      </c>
      <c r="F288" s="19" t="s">
        <v>185</v>
      </c>
    </row>
    <row r="289" spans="1:6" ht="31.5">
      <c r="A289" s="16"/>
      <c r="B289" s="12" t="s">
        <v>37</v>
      </c>
      <c r="C289" s="13" t="s">
        <v>33</v>
      </c>
      <c r="D289" s="13" t="s">
        <v>55</v>
      </c>
      <c r="E289" s="13" t="s">
        <v>38</v>
      </c>
      <c r="F289" s="19" t="s">
        <v>185</v>
      </c>
    </row>
    <row r="290" spans="1:6" ht="15.75">
      <c r="A290" s="16"/>
      <c r="B290" s="12" t="s">
        <v>42</v>
      </c>
      <c r="C290" s="13" t="s">
        <v>33</v>
      </c>
      <c r="D290" s="13" t="s">
        <v>43</v>
      </c>
      <c r="E290" s="13" t="s">
        <v>12</v>
      </c>
      <c r="F290" s="19" t="s">
        <v>186</v>
      </c>
    </row>
    <row r="291" spans="1:6" ht="31.5">
      <c r="A291" s="16"/>
      <c r="B291" s="12" t="s">
        <v>37</v>
      </c>
      <c r="C291" s="13" t="s">
        <v>33</v>
      </c>
      <c r="D291" s="13" t="s">
        <v>43</v>
      </c>
      <c r="E291" s="13" t="s">
        <v>38</v>
      </c>
      <c r="F291" s="19" t="s">
        <v>186</v>
      </c>
    </row>
    <row r="292" spans="1:10" s="10" customFormat="1" ht="15.75">
      <c r="A292" s="16" t="s">
        <v>187</v>
      </c>
      <c r="B292" s="14" t="s">
        <v>188</v>
      </c>
      <c r="C292" s="15"/>
      <c r="D292" s="15"/>
      <c r="E292" s="15"/>
      <c r="F292" s="20" t="s">
        <v>189</v>
      </c>
      <c r="G292" s="9"/>
      <c r="H292" s="9"/>
      <c r="I292" s="9"/>
      <c r="J292" s="9"/>
    </row>
    <row r="293" spans="1:10" s="8" customFormat="1" ht="15.75">
      <c r="A293" s="16"/>
      <c r="B293" s="17" t="s">
        <v>9</v>
      </c>
      <c r="C293" s="18" t="s">
        <v>10</v>
      </c>
      <c r="D293" s="18" t="s">
        <v>11</v>
      </c>
      <c r="E293" s="18" t="s">
        <v>12</v>
      </c>
      <c r="F293" s="21" t="s">
        <v>190</v>
      </c>
      <c r="G293" s="7"/>
      <c r="H293" s="7"/>
      <c r="I293" s="7"/>
      <c r="J293" s="7"/>
    </row>
    <row r="294" spans="1:6" ht="17.25" customHeight="1">
      <c r="A294" s="16"/>
      <c r="B294" s="12" t="s">
        <v>14</v>
      </c>
      <c r="C294" s="13" t="s">
        <v>15</v>
      </c>
      <c r="D294" s="13" t="s">
        <v>11</v>
      </c>
      <c r="E294" s="13" t="s">
        <v>12</v>
      </c>
      <c r="F294" s="19" t="s">
        <v>190</v>
      </c>
    </row>
    <row r="295" spans="1:6" ht="15.75">
      <c r="A295" s="16"/>
      <c r="B295" s="12" t="s">
        <v>16</v>
      </c>
      <c r="C295" s="13" t="s">
        <v>15</v>
      </c>
      <c r="D295" s="13" t="s">
        <v>17</v>
      </c>
      <c r="E295" s="13" t="s">
        <v>18</v>
      </c>
      <c r="F295" s="19" t="s">
        <v>190</v>
      </c>
    </row>
    <row r="296" spans="1:6" ht="15.75">
      <c r="A296" s="16"/>
      <c r="B296" s="17" t="s">
        <v>610</v>
      </c>
      <c r="C296" s="18" t="s">
        <v>542</v>
      </c>
      <c r="D296" s="18" t="s">
        <v>21</v>
      </c>
      <c r="E296" s="18" t="s">
        <v>12</v>
      </c>
      <c r="F296" s="21">
        <v>2500</v>
      </c>
    </row>
    <row r="297" spans="1:6" ht="15.75">
      <c r="A297" s="85"/>
      <c r="B297" s="12" t="s">
        <v>19</v>
      </c>
      <c r="C297" s="13" t="s">
        <v>20</v>
      </c>
      <c r="D297" s="13" t="s">
        <v>21</v>
      </c>
      <c r="E297" s="13" t="s">
        <v>12</v>
      </c>
      <c r="F297" s="19" t="s">
        <v>191</v>
      </c>
    </row>
    <row r="298" spans="1:6" ht="15.75">
      <c r="A298" s="16"/>
      <c r="B298" s="12" t="s">
        <v>23</v>
      </c>
      <c r="C298" s="13" t="s">
        <v>20</v>
      </c>
      <c r="D298" s="13" t="s">
        <v>24</v>
      </c>
      <c r="E298" s="13" t="s">
        <v>12</v>
      </c>
      <c r="F298" s="19" t="s">
        <v>191</v>
      </c>
    </row>
    <row r="299" spans="1:6" ht="31.5">
      <c r="A299" s="16"/>
      <c r="B299" s="12" t="s">
        <v>25</v>
      </c>
      <c r="C299" s="13" t="s">
        <v>20</v>
      </c>
      <c r="D299" s="13" t="s">
        <v>26</v>
      </c>
      <c r="E299" s="13" t="s">
        <v>27</v>
      </c>
      <c r="F299" s="19" t="s">
        <v>191</v>
      </c>
    </row>
    <row r="300" spans="1:10" s="8" customFormat="1" ht="31.5">
      <c r="A300" s="16"/>
      <c r="B300" s="17" t="s">
        <v>28</v>
      </c>
      <c r="C300" s="18" t="s">
        <v>29</v>
      </c>
      <c r="D300" s="18" t="s">
        <v>30</v>
      </c>
      <c r="E300" s="18" t="s">
        <v>12</v>
      </c>
      <c r="F300" s="21" t="s">
        <v>192</v>
      </c>
      <c r="G300" s="7"/>
      <c r="H300" s="7"/>
      <c r="I300" s="7"/>
      <c r="J300" s="7"/>
    </row>
    <row r="301" spans="1:6" ht="15.75">
      <c r="A301" s="16"/>
      <c r="B301" s="12" t="s">
        <v>32</v>
      </c>
      <c r="C301" s="13" t="s">
        <v>33</v>
      </c>
      <c r="D301" s="13" t="s">
        <v>11</v>
      </c>
      <c r="E301" s="13" t="s">
        <v>12</v>
      </c>
      <c r="F301" s="19" t="s">
        <v>192</v>
      </c>
    </row>
    <row r="302" spans="1:6" ht="47.25">
      <c r="A302" s="16"/>
      <c r="B302" s="12" t="s">
        <v>34</v>
      </c>
      <c r="C302" s="13" t="s">
        <v>33</v>
      </c>
      <c r="D302" s="13" t="s">
        <v>35</v>
      </c>
      <c r="E302" s="13" t="s">
        <v>12</v>
      </c>
      <c r="F302" s="19" t="s">
        <v>193</v>
      </c>
    </row>
    <row r="303" spans="1:6" ht="31.5">
      <c r="A303" s="16"/>
      <c r="B303" s="12" t="s">
        <v>37</v>
      </c>
      <c r="C303" s="13" t="s">
        <v>33</v>
      </c>
      <c r="D303" s="13" t="s">
        <v>35</v>
      </c>
      <c r="E303" s="13" t="s">
        <v>38</v>
      </c>
      <c r="F303" s="19" t="s">
        <v>194</v>
      </c>
    </row>
    <row r="304" spans="1:6" ht="48.75" customHeight="1">
      <c r="A304" s="16"/>
      <c r="B304" s="12" t="s">
        <v>40</v>
      </c>
      <c r="C304" s="13" t="s">
        <v>33</v>
      </c>
      <c r="D304" s="13" t="s">
        <v>35</v>
      </c>
      <c r="E304" s="13" t="s">
        <v>38</v>
      </c>
      <c r="F304" s="19" t="s">
        <v>195</v>
      </c>
    </row>
    <row r="305" spans="1:6" ht="15.75">
      <c r="A305" s="16"/>
      <c r="B305" s="12" t="s">
        <v>42</v>
      </c>
      <c r="C305" s="13" t="s">
        <v>33</v>
      </c>
      <c r="D305" s="13" t="s">
        <v>43</v>
      </c>
      <c r="E305" s="13" t="s">
        <v>12</v>
      </c>
      <c r="F305" s="19" t="s">
        <v>196</v>
      </c>
    </row>
    <row r="306" spans="1:6" ht="31.5">
      <c r="A306" s="16"/>
      <c r="B306" s="12" t="s">
        <v>37</v>
      </c>
      <c r="C306" s="13" t="s">
        <v>33</v>
      </c>
      <c r="D306" s="13" t="s">
        <v>43</v>
      </c>
      <c r="E306" s="13" t="s">
        <v>38</v>
      </c>
      <c r="F306" s="19" t="s">
        <v>196</v>
      </c>
    </row>
    <row r="307" spans="1:10" s="8" customFormat="1" ht="15.75">
      <c r="A307" s="16"/>
      <c r="B307" s="17" t="s">
        <v>65</v>
      </c>
      <c r="C307" s="18" t="s">
        <v>66</v>
      </c>
      <c r="D307" s="18" t="s">
        <v>11</v>
      </c>
      <c r="E307" s="18" t="s">
        <v>12</v>
      </c>
      <c r="F307" s="21" t="s">
        <v>197</v>
      </c>
      <c r="G307" s="7"/>
      <c r="H307" s="7"/>
      <c r="I307" s="7"/>
      <c r="J307" s="7"/>
    </row>
    <row r="308" spans="1:6" ht="15.75">
      <c r="A308" s="16"/>
      <c r="B308" s="12" t="s">
        <v>68</v>
      </c>
      <c r="C308" s="13" t="s">
        <v>69</v>
      </c>
      <c r="D308" s="13" t="s">
        <v>11</v>
      </c>
      <c r="E308" s="13" t="s">
        <v>12</v>
      </c>
      <c r="F308" s="19" t="s">
        <v>197</v>
      </c>
    </row>
    <row r="309" spans="1:6" ht="18.75" customHeight="1">
      <c r="A309" s="16"/>
      <c r="B309" s="12" t="s">
        <v>70</v>
      </c>
      <c r="C309" s="13" t="s">
        <v>69</v>
      </c>
      <c r="D309" s="13" t="s">
        <v>71</v>
      </c>
      <c r="E309" s="13" t="s">
        <v>12</v>
      </c>
      <c r="F309" s="19" t="s">
        <v>197</v>
      </c>
    </row>
    <row r="310" spans="1:6" ht="31.5">
      <c r="A310" s="16"/>
      <c r="B310" s="12" t="s">
        <v>37</v>
      </c>
      <c r="C310" s="13" t="s">
        <v>69</v>
      </c>
      <c r="D310" s="13" t="s">
        <v>71</v>
      </c>
      <c r="E310" s="13" t="s">
        <v>38</v>
      </c>
      <c r="F310" s="19" t="s">
        <v>198</v>
      </c>
    </row>
    <row r="311" spans="1:6" ht="49.5" customHeight="1">
      <c r="A311" s="16"/>
      <c r="B311" s="12" t="s">
        <v>40</v>
      </c>
      <c r="C311" s="13" t="s">
        <v>69</v>
      </c>
      <c r="D311" s="13" t="s">
        <v>71</v>
      </c>
      <c r="E311" s="13" t="s">
        <v>38</v>
      </c>
      <c r="F311" s="19" t="s">
        <v>199</v>
      </c>
    </row>
    <row r="312" spans="1:10" s="10" customFormat="1" ht="15.75">
      <c r="A312" s="16" t="s">
        <v>200</v>
      </c>
      <c r="B312" s="14" t="s">
        <v>201</v>
      </c>
      <c r="C312" s="15"/>
      <c r="D312" s="15"/>
      <c r="E312" s="15"/>
      <c r="F312" s="20" t="s">
        <v>202</v>
      </c>
      <c r="G312" s="9"/>
      <c r="H312" s="9"/>
      <c r="I312" s="9"/>
      <c r="J312" s="9"/>
    </row>
    <row r="313" spans="1:10" s="8" customFormat="1" ht="15.75">
      <c r="A313" s="16"/>
      <c r="B313" s="17" t="s">
        <v>9</v>
      </c>
      <c r="C313" s="18" t="s">
        <v>10</v>
      </c>
      <c r="D313" s="18" t="s">
        <v>11</v>
      </c>
      <c r="E313" s="18" t="s">
        <v>12</v>
      </c>
      <c r="F313" s="21" t="s">
        <v>203</v>
      </c>
      <c r="G313" s="7"/>
      <c r="H313" s="7"/>
      <c r="I313" s="7"/>
      <c r="J313" s="7"/>
    </row>
    <row r="314" spans="1:6" ht="18.75" customHeight="1">
      <c r="A314" s="16"/>
      <c r="B314" s="12" t="s">
        <v>14</v>
      </c>
      <c r="C314" s="13" t="s">
        <v>15</v>
      </c>
      <c r="D314" s="13" t="s">
        <v>11</v>
      </c>
      <c r="E314" s="13" t="s">
        <v>12</v>
      </c>
      <c r="F314" s="19" t="s">
        <v>203</v>
      </c>
    </row>
    <row r="315" spans="1:6" ht="15.75">
      <c r="A315" s="16"/>
      <c r="B315" s="12" t="s">
        <v>16</v>
      </c>
      <c r="C315" s="13" t="s">
        <v>15</v>
      </c>
      <c r="D315" s="13" t="s">
        <v>17</v>
      </c>
      <c r="E315" s="13" t="s">
        <v>18</v>
      </c>
      <c r="F315" s="19" t="s">
        <v>203</v>
      </c>
    </row>
    <row r="316" spans="1:6" ht="15.75">
      <c r="A316" s="16"/>
      <c r="B316" s="17" t="s">
        <v>610</v>
      </c>
      <c r="C316" s="18" t="s">
        <v>542</v>
      </c>
      <c r="D316" s="18" t="s">
        <v>21</v>
      </c>
      <c r="E316" s="18" t="s">
        <v>12</v>
      </c>
      <c r="F316" s="21">
        <v>600</v>
      </c>
    </row>
    <row r="317" spans="1:6" ht="15.75">
      <c r="A317" s="85"/>
      <c r="B317" s="12" t="s">
        <v>19</v>
      </c>
      <c r="C317" s="13" t="s">
        <v>20</v>
      </c>
      <c r="D317" s="13" t="s">
        <v>21</v>
      </c>
      <c r="E317" s="13" t="s">
        <v>12</v>
      </c>
      <c r="F317" s="19" t="s">
        <v>204</v>
      </c>
    </row>
    <row r="318" spans="1:6" ht="15.75">
      <c r="A318" s="16"/>
      <c r="B318" s="12" t="s">
        <v>23</v>
      </c>
      <c r="C318" s="13" t="s">
        <v>20</v>
      </c>
      <c r="D318" s="13" t="s">
        <v>24</v>
      </c>
      <c r="E318" s="13" t="s">
        <v>12</v>
      </c>
      <c r="F318" s="19" t="s">
        <v>204</v>
      </c>
    </row>
    <row r="319" spans="1:6" ht="31.5">
      <c r="A319" s="16"/>
      <c r="B319" s="12" t="s">
        <v>25</v>
      </c>
      <c r="C319" s="13" t="s">
        <v>20</v>
      </c>
      <c r="D319" s="13" t="s">
        <v>26</v>
      </c>
      <c r="E319" s="13" t="s">
        <v>27</v>
      </c>
      <c r="F319" s="19" t="s">
        <v>204</v>
      </c>
    </row>
    <row r="320" spans="1:10" s="8" customFormat="1" ht="31.5">
      <c r="A320" s="16"/>
      <c r="B320" s="17" t="s">
        <v>28</v>
      </c>
      <c r="C320" s="18" t="s">
        <v>29</v>
      </c>
      <c r="D320" s="18" t="s">
        <v>30</v>
      </c>
      <c r="E320" s="18" t="s">
        <v>12</v>
      </c>
      <c r="F320" s="21" t="s">
        <v>205</v>
      </c>
      <c r="G320" s="7"/>
      <c r="H320" s="7"/>
      <c r="I320" s="7"/>
      <c r="J320" s="7"/>
    </row>
    <row r="321" spans="1:6" ht="15.75">
      <c r="A321" s="16"/>
      <c r="B321" s="12" t="s">
        <v>32</v>
      </c>
      <c r="C321" s="13" t="s">
        <v>33</v>
      </c>
      <c r="D321" s="13" t="s">
        <v>11</v>
      </c>
      <c r="E321" s="13" t="s">
        <v>12</v>
      </c>
      <c r="F321" s="19" t="s">
        <v>205</v>
      </c>
    </row>
    <row r="322" spans="1:6" ht="47.25">
      <c r="A322" s="16"/>
      <c r="B322" s="12" t="s">
        <v>34</v>
      </c>
      <c r="C322" s="13" t="s">
        <v>33</v>
      </c>
      <c r="D322" s="13" t="s">
        <v>35</v>
      </c>
      <c r="E322" s="13" t="s">
        <v>12</v>
      </c>
      <c r="F322" s="19" t="s">
        <v>206</v>
      </c>
    </row>
    <row r="323" spans="1:6" ht="31.5">
      <c r="A323" s="16"/>
      <c r="B323" s="12" t="s">
        <v>37</v>
      </c>
      <c r="C323" s="13" t="s">
        <v>33</v>
      </c>
      <c r="D323" s="13" t="s">
        <v>35</v>
      </c>
      <c r="E323" s="13" t="s">
        <v>38</v>
      </c>
      <c r="F323" s="19" t="s">
        <v>207</v>
      </c>
    </row>
    <row r="324" spans="1:6" ht="48.75" customHeight="1">
      <c r="A324" s="16"/>
      <c r="B324" s="12" t="s">
        <v>40</v>
      </c>
      <c r="C324" s="13" t="s">
        <v>33</v>
      </c>
      <c r="D324" s="13" t="s">
        <v>35</v>
      </c>
      <c r="E324" s="13" t="s">
        <v>38</v>
      </c>
      <c r="F324" s="19" t="s">
        <v>208</v>
      </c>
    </row>
    <row r="325" spans="1:6" ht="15.75">
      <c r="A325" s="16"/>
      <c r="B325" s="12" t="s">
        <v>42</v>
      </c>
      <c r="C325" s="13" t="s">
        <v>33</v>
      </c>
      <c r="D325" s="13" t="s">
        <v>43</v>
      </c>
      <c r="E325" s="13" t="s">
        <v>12</v>
      </c>
      <c r="F325" s="19" t="s">
        <v>102</v>
      </c>
    </row>
    <row r="326" spans="1:6" ht="31.5">
      <c r="A326" s="16"/>
      <c r="B326" s="12" t="s">
        <v>37</v>
      </c>
      <c r="C326" s="13" t="s">
        <v>33</v>
      </c>
      <c r="D326" s="13" t="s">
        <v>43</v>
      </c>
      <c r="E326" s="13" t="s">
        <v>38</v>
      </c>
      <c r="F326" s="19" t="s">
        <v>102</v>
      </c>
    </row>
    <row r="327" spans="1:10" s="10" customFormat="1" ht="15.75">
      <c r="A327" s="16" t="s">
        <v>209</v>
      </c>
      <c r="B327" s="14" t="s">
        <v>210</v>
      </c>
      <c r="C327" s="15"/>
      <c r="D327" s="15"/>
      <c r="E327" s="15"/>
      <c r="F327" s="20" t="s">
        <v>211</v>
      </c>
      <c r="G327" s="9"/>
      <c r="H327" s="9"/>
      <c r="I327" s="9"/>
      <c r="J327" s="9"/>
    </row>
    <row r="328" spans="1:10" s="8" customFormat="1" ht="15.75">
      <c r="A328" s="16"/>
      <c r="B328" s="17" t="s">
        <v>9</v>
      </c>
      <c r="C328" s="18" t="s">
        <v>10</v>
      </c>
      <c r="D328" s="18" t="s">
        <v>11</v>
      </c>
      <c r="E328" s="18" t="s">
        <v>12</v>
      </c>
      <c r="F328" s="21" t="s">
        <v>212</v>
      </c>
      <c r="G328" s="7"/>
      <c r="H328" s="7"/>
      <c r="I328" s="7"/>
      <c r="J328" s="7"/>
    </row>
    <row r="329" spans="1:6" ht="18.75" customHeight="1">
      <c r="A329" s="16"/>
      <c r="B329" s="12" t="s">
        <v>14</v>
      </c>
      <c r="C329" s="13" t="s">
        <v>15</v>
      </c>
      <c r="D329" s="13" t="s">
        <v>11</v>
      </c>
      <c r="E329" s="13" t="s">
        <v>12</v>
      </c>
      <c r="F329" s="19" t="s">
        <v>212</v>
      </c>
    </row>
    <row r="330" spans="1:6" ht="15.75">
      <c r="A330" s="16"/>
      <c r="B330" s="12" t="s">
        <v>16</v>
      </c>
      <c r="C330" s="13" t="s">
        <v>15</v>
      </c>
      <c r="D330" s="13" t="s">
        <v>17</v>
      </c>
      <c r="E330" s="13" t="s">
        <v>18</v>
      </c>
      <c r="F330" s="19" t="s">
        <v>212</v>
      </c>
    </row>
    <row r="331" spans="1:6" ht="15.75">
      <c r="A331" s="16"/>
      <c r="B331" s="17" t="s">
        <v>610</v>
      </c>
      <c r="C331" s="18" t="s">
        <v>542</v>
      </c>
      <c r="D331" s="18" t="s">
        <v>21</v>
      </c>
      <c r="E331" s="18" t="s">
        <v>12</v>
      </c>
      <c r="F331" s="21">
        <v>1868</v>
      </c>
    </row>
    <row r="332" spans="1:6" ht="15.75">
      <c r="A332" s="85"/>
      <c r="B332" s="12" t="s">
        <v>19</v>
      </c>
      <c r="C332" s="13" t="s">
        <v>20</v>
      </c>
      <c r="D332" s="13" t="s">
        <v>21</v>
      </c>
      <c r="E332" s="13" t="s">
        <v>12</v>
      </c>
      <c r="F332" s="19" t="s">
        <v>213</v>
      </c>
    </row>
    <row r="333" spans="1:6" ht="15.75">
      <c r="A333" s="16"/>
      <c r="B333" s="12" t="s">
        <v>23</v>
      </c>
      <c r="C333" s="13" t="s">
        <v>20</v>
      </c>
      <c r="D333" s="13" t="s">
        <v>24</v>
      </c>
      <c r="E333" s="13" t="s">
        <v>12</v>
      </c>
      <c r="F333" s="19" t="s">
        <v>213</v>
      </c>
    </row>
    <row r="334" spans="1:6" ht="31.5">
      <c r="A334" s="16"/>
      <c r="B334" s="12" t="s">
        <v>25</v>
      </c>
      <c r="C334" s="13" t="s">
        <v>20</v>
      </c>
      <c r="D334" s="13" t="s">
        <v>26</v>
      </c>
      <c r="E334" s="13" t="s">
        <v>27</v>
      </c>
      <c r="F334" s="19" t="s">
        <v>213</v>
      </c>
    </row>
    <row r="335" spans="1:10" s="8" customFormat="1" ht="31.5">
      <c r="A335" s="16"/>
      <c r="B335" s="17" t="s">
        <v>28</v>
      </c>
      <c r="C335" s="18" t="s">
        <v>29</v>
      </c>
      <c r="D335" s="18" t="s">
        <v>30</v>
      </c>
      <c r="E335" s="18" t="s">
        <v>12</v>
      </c>
      <c r="F335" s="21" t="s">
        <v>214</v>
      </c>
      <c r="G335" s="7"/>
      <c r="H335" s="7"/>
      <c r="I335" s="7"/>
      <c r="J335" s="7"/>
    </row>
    <row r="336" spans="1:6" ht="15.75">
      <c r="A336" s="16"/>
      <c r="B336" s="12" t="s">
        <v>32</v>
      </c>
      <c r="C336" s="13" t="s">
        <v>33</v>
      </c>
      <c r="D336" s="13" t="s">
        <v>11</v>
      </c>
      <c r="E336" s="13" t="s">
        <v>12</v>
      </c>
      <c r="F336" s="19" t="s">
        <v>214</v>
      </c>
    </row>
    <row r="337" spans="1:6" ht="47.25">
      <c r="A337" s="16"/>
      <c r="B337" s="12" t="s">
        <v>34</v>
      </c>
      <c r="C337" s="13" t="s">
        <v>33</v>
      </c>
      <c r="D337" s="13" t="s">
        <v>35</v>
      </c>
      <c r="E337" s="13" t="s">
        <v>12</v>
      </c>
      <c r="F337" s="19" t="s">
        <v>215</v>
      </c>
    </row>
    <row r="338" spans="1:6" ht="31.5">
      <c r="A338" s="16"/>
      <c r="B338" s="12" t="s">
        <v>37</v>
      </c>
      <c r="C338" s="13" t="s">
        <v>33</v>
      </c>
      <c r="D338" s="13" t="s">
        <v>35</v>
      </c>
      <c r="E338" s="13" t="s">
        <v>38</v>
      </c>
      <c r="F338" s="19" t="s">
        <v>216</v>
      </c>
    </row>
    <row r="339" spans="1:6" ht="49.5" customHeight="1">
      <c r="A339" s="16"/>
      <c r="B339" s="12" t="s">
        <v>40</v>
      </c>
      <c r="C339" s="13" t="s">
        <v>33</v>
      </c>
      <c r="D339" s="13" t="s">
        <v>35</v>
      </c>
      <c r="E339" s="13" t="s">
        <v>38</v>
      </c>
      <c r="F339" s="19" t="s">
        <v>217</v>
      </c>
    </row>
    <row r="340" spans="1:6" ht="15.75">
      <c r="A340" s="16"/>
      <c r="B340" s="12" t="s">
        <v>42</v>
      </c>
      <c r="C340" s="13" t="s">
        <v>33</v>
      </c>
      <c r="D340" s="13" t="s">
        <v>43</v>
      </c>
      <c r="E340" s="13" t="s">
        <v>12</v>
      </c>
      <c r="F340" s="19" t="s">
        <v>218</v>
      </c>
    </row>
    <row r="341" spans="1:6" ht="31.5">
      <c r="A341" s="16"/>
      <c r="B341" s="12" t="s">
        <v>37</v>
      </c>
      <c r="C341" s="13" t="s">
        <v>33</v>
      </c>
      <c r="D341" s="13" t="s">
        <v>43</v>
      </c>
      <c r="E341" s="13" t="s">
        <v>38</v>
      </c>
      <c r="F341" s="19" t="s">
        <v>218</v>
      </c>
    </row>
    <row r="342" spans="1:10" s="8" customFormat="1" ht="15.75">
      <c r="A342" s="16"/>
      <c r="B342" s="17" t="s">
        <v>65</v>
      </c>
      <c r="C342" s="18" t="s">
        <v>66</v>
      </c>
      <c r="D342" s="18" t="s">
        <v>11</v>
      </c>
      <c r="E342" s="18" t="s">
        <v>12</v>
      </c>
      <c r="F342" s="21" t="s">
        <v>219</v>
      </c>
      <c r="G342" s="7"/>
      <c r="H342" s="7"/>
      <c r="I342" s="7"/>
      <c r="J342" s="7"/>
    </row>
    <row r="343" spans="1:6" ht="15.75">
      <c r="A343" s="16"/>
      <c r="B343" s="12" t="s">
        <v>68</v>
      </c>
      <c r="C343" s="13" t="s">
        <v>69</v>
      </c>
      <c r="D343" s="13" t="s">
        <v>11</v>
      </c>
      <c r="E343" s="13" t="s">
        <v>12</v>
      </c>
      <c r="F343" s="19" t="s">
        <v>219</v>
      </c>
    </row>
    <row r="344" spans="1:6" ht="18.75" customHeight="1">
      <c r="A344" s="16"/>
      <c r="B344" s="12" t="s">
        <v>70</v>
      </c>
      <c r="C344" s="13" t="s">
        <v>69</v>
      </c>
      <c r="D344" s="13" t="s">
        <v>71</v>
      </c>
      <c r="E344" s="13" t="s">
        <v>12</v>
      </c>
      <c r="F344" s="19" t="s">
        <v>219</v>
      </c>
    </row>
    <row r="345" spans="1:6" ht="31.5">
      <c r="A345" s="16"/>
      <c r="B345" s="12" t="s">
        <v>37</v>
      </c>
      <c r="C345" s="13" t="s">
        <v>69</v>
      </c>
      <c r="D345" s="13" t="s">
        <v>71</v>
      </c>
      <c r="E345" s="13" t="s">
        <v>38</v>
      </c>
      <c r="F345" s="19" t="s">
        <v>220</v>
      </c>
    </row>
    <row r="346" spans="1:6" ht="52.5" customHeight="1">
      <c r="A346" s="16"/>
      <c r="B346" s="12" t="s">
        <v>40</v>
      </c>
      <c r="C346" s="13" t="s">
        <v>69</v>
      </c>
      <c r="D346" s="13" t="s">
        <v>71</v>
      </c>
      <c r="E346" s="13" t="s">
        <v>38</v>
      </c>
      <c r="F346" s="19" t="s">
        <v>221</v>
      </c>
    </row>
    <row r="347" spans="1:10" s="10" customFormat="1" ht="15.75">
      <c r="A347" s="16" t="s">
        <v>222</v>
      </c>
      <c r="B347" s="14" t="s">
        <v>223</v>
      </c>
      <c r="C347" s="15"/>
      <c r="D347" s="15"/>
      <c r="E347" s="15"/>
      <c r="F347" s="20" t="s">
        <v>224</v>
      </c>
      <c r="G347" s="9"/>
      <c r="H347" s="9"/>
      <c r="I347" s="9"/>
      <c r="J347" s="9"/>
    </row>
    <row r="348" spans="1:10" s="8" customFormat="1" ht="15.75">
      <c r="A348" s="16"/>
      <c r="B348" s="17" t="s">
        <v>9</v>
      </c>
      <c r="C348" s="18" t="s">
        <v>10</v>
      </c>
      <c r="D348" s="18" t="s">
        <v>11</v>
      </c>
      <c r="E348" s="18" t="s">
        <v>12</v>
      </c>
      <c r="F348" s="21" t="s">
        <v>225</v>
      </c>
      <c r="G348" s="7"/>
      <c r="H348" s="7"/>
      <c r="I348" s="7"/>
      <c r="J348" s="7"/>
    </row>
    <row r="349" spans="1:6" ht="17.25" customHeight="1">
      <c r="A349" s="16"/>
      <c r="B349" s="12" t="s">
        <v>14</v>
      </c>
      <c r="C349" s="13" t="s">
        <v>15</v>
      </c>
      <c r="D349" s="13" t="s">
        <v>11</v>
      </c>
      <c r="E349" s="13" t="s">
        <v>12</v>
      </c>
      <c r="F349" s="19" t="s">
        <v>225</v>
      </c>
    </row>
    <row r="350" spans="1:6" ht="15.75">
      <c r="A350" s="16"/>
      <c r="B350" s="12" t="s">
        <v>16</v>
      </c>
      <c r="C350" s="13" t="s">
        <v>15</v>
      </c>
      <c r="D350" s="13" t="s">
        <v>17</v>
      </c>
      <c r="E350" s="13" t="s">
        <v>18</v>
      </c>
      <c r="F350" s="19" t="s">
        <v>225</v>
      </c>
    </row>
    <row r="351" spans="1:6" ht="15.75">
      <c r="A351" s="85"/>
      <c r="B351" s="17" t="s">
        <v>610</v>
      </c>
      <c r="C351" s="18" t="s">
        <v>542</v>
      </c>
      <c r="D351" s="18" t="s">
        <v>21</v>
      </c>
      <c r="E351" s="18" t="s">
        <v>12</v>
      </c>
      <c r="F351" s="21">
        <v>960</v>
      </c>
    </row>
    <row r="352" spans="1:6" ht="15.75">
      <c r="A352" s="85"/>
      <c r="B352" s="12" t="s">
        <v>19</v>
      </c>
      <c r="C352" s="13" t="s">
        <v>20</v>
      </c>
      <c r="D352" s="13" t="s">
        <v>21</v>
      </c>
      <c r="E352" s="13" t="s">
        <v>12</v>
      </c>
      <c r="F352" s="19" t="s">
        <v>226</v>
      </c>
    </row>
    <row r="353" spans="1:6" ht="15.75">
      <c r="A353" s="16"/>
      <c r="B353" s="12" t="s">
        <v>23</v>
      </c>
      <c r="C353" s="13" t="s">
        <v>20</v>
      </c>
      <c r="D353" s="13" t="s">
        <v>24</v>
      </c>
      <c r="E353" s="13" t="s">
        <v>12</v>
      </c>
      <c r="F353" s="19" t="s">
        <v>226</v>
      </c>
    </row>
    <row r="354" spans="1:6" ht="31.5">
      <c r="A354" s="16"/>
      <c r="B354" s="12" t="s">
        <v>25</v>
      </c>
      <c r="C354" s="13" t="s">
        <v>20</v>
      </c>
      <c r="D354" s="13" t="s">
        <v>26</v>
      </c>
      <c r="E354" s="13" t="s">
        <v>27</v>
      </c>
      <c r="F354" s="19" t="s">
        <v>226</v>
      </c>
    </row>
    <row r="355" spans="1:10" s="8" customFormat="1" ht="31.5">
      <c r="A355" s="16"/>
      <c r="B355" s="17" t="s">
        <v>28</v>
      </c>
      <c r="C355" s="18" t="s">
        <v>29</v>
      </c>
      <c r="D355" s="18" t="s">
        <v>30</v>
      </c>
      <c r="E355" s="18" t="s">
        <v>12</v>
      </c>
      <c r="F355" s="21" t="s">
        <v>227</v>
      </c>
      <c r="G355" s="7"/>
      <c r="H355" s="7"/>
      <c r="I355" s="7"/>
      <c r="J355" s="7"/>
    </row>
    <row r="356" spans="1:6" ht="15.75">
      <c r="A356" s="16"/>
      <c r="B356" s="12" t="s">
        <v>32</v>
      </c>
      <c r="C356" s="13" t="s">
        <v>33</v>
      </c>
      <c r="D356" s="13" t="s">
        <v>11</v>
      </c>
      <c r="E356" s="13" t="s">
        <v>12</v>
      </c>
      <c r="F356" s="19" t="s">
        <v>227</v>
      </c>
    </row>
    <row r="357" spans="1:6" ht="47.25">
      <c r="A357" s="16"/>
      <c r="B357" s="12" t="s">
        <v>34</v>
      </c>
      <c r="C357" s="13" t="s">
        <v>33</v>
      </c>
      <c r="D357" s="13" t="s">
        <v>35</v>
      </c>
      <c r="E357" s="13" t="s">
        <v>12</v>
      </c>
      <c r="F357" s="19" t="s">
        <v>228</v>
      </c>
    </row>
    <row r="358" spans="1:6" ht="31.5">
      <c r="A358" s="16"/>
      <c r="B358" s="12" t="s">
        <v>37</v>
      </c>
      <c r="C358" s="13" t="s">
        <v>33</v>
      </c>
      <c r="D358" s="13" t="s">
        <v>35</v>
      </c>
      <c r="E358" s="13" t="s">
        <v>38</v>
      </c>
      <c r="F358" s="19" t="s">
        <v>228</v>
      </c>
    </row>
    <row r="359" spans="1:6" ht="15.75">
      <c r="A359" s="16"/>
      <c r="B359" s="12" t="s">
        <v>42</v>
      </c>
      <c r="C359" s="13" t="s">
        <v>33</v>
      </c>
      <c r="D359" s="13" t="s">
        <v>43</v>
      </c>
      <c r="E359" s="13" t="s">
        <v>12</v>
      </c>
      <c r="F359" s="19" t="s">
        <v>229</v>
      </c>
    </row>
    <row r="360" spans="1:6" ht="31.5">
      <c r="A360" s="16"/>
      <c r="B360" s="12" t="s">
        <v>37</v>
      </c>
      <c r="C360" s="13" t="s">
        <v>33</v>
      </c>
      <c r="D360" s="13" t="s">
        <v>43</v>
      </c>
      <c r="E360" s="13" t="s">
        <v>38</v>
      </c>
      <c r="F360" s="19" t="s">
        <v>229</v>
      </c>
    </row>
    <row r="361" spans="1:10" s="8" customFormat="1" ht="15.75">
      <c r="A361" s="16"/>
      <c r="B361" s="17" t="s">
        <v>65</v>
      </c>
      <c r="C361" s="18" t="s">
        <v>66</v>
      </c>
      <c r="D361" s="18" t="s">
        <v>11</v>
      </c>
      <c r="E361" s="18" t="s">
        <v>12</v>
      </c>
      <c r="F361" s="21" t="s">
        <v>230</v>
      </c>
      <c r="G361" s="7"/>
      <c r="H361" s="7"/>
      <c r="I361" s="7"/>
      <c r="J361" s="7"/>
    </row>
    <row r="362" spans="1:6" ht="15.75">
      <c r="A362" s="16"/>
      <c r="B362" s="12" t="s">
        <v>68</v>
      </c>
      <c r="C362" s="13" t="s">
        <v>69</v>
      </c>
      <c r="D362" s="13" t="s">
        <v>11</v>
      </c>
      <c r="E362" s="13" t="s">
        <v>12</v>
      </c>
      <c r="F362" s="19" t="s">
        <v>230</v>
      </c>
    </row>
    <row r="363" spans="1:6" ht="18" customHeight="1">
      <c r="A363" s="16"/>
      <c r="B363" s="12" t="s">
        <v>70</v>
      </c>
      <c r="C363" s="13" t="s">
        <v>69</v>
      </c>
      <c r="D363" s="13" t="s">
        <v>71</v>
      </c>
      <c r="E363" s="13" t="s">
        <v>12</v>
      </c>
      <c r="F363" s="19" t="s">
        <v>230</v>
      </c>
    </row>
    <row r="364" spans="1:6" ht="31.5">
      <c r="A364" s="16"/>
      <c r="B364" s="12" t="s">
        <v>37</v>
      </c>
      <c r="C364" s="13" t="s">
        <v>69</v>
      </c>
      <c r="D364" s="13" t="s">
        <v>71</v>
      </c>
      <c r="E364" s="13" t="s">
        <v>38</v>
      </c>
      <c r="F364" s="19" t="s">
        <v>231</v>
      </c>
    </row>
    <row r="365" spans="1:6" ht="52.5" customHeight="1">
      <c r="A365" s="16"/>
      <c r="B365" s="12" t="s">
        <v>40</v>
      </c>
      <c r="C365" s="13" t="s">
        <v>69</v>
      </c>
      <c r="D365" s="13" t="s">
        <v>71</v>
      </c>
      <c r="E365" s="13" t="s">
        <v>38</v>
      </c>
      <c r="F365" s="19" t="s">
        <v>232</v>
      </c>
    </row>
    <row r="366" spans="1:10" s="8" customFormat="1" ht="31.5">
      <c r="A366" s="16"/>
      <c r="B366" s="17" t="s">
        <v>233</v>
      </c>
      <c r="C366" s="18" t="s">
        <v>234</v>
      </c>
      <c r="D366" s="18" t="s">
        <v>11</v>
      </c>
      <c r="E366" s="18" t="s">
        <v>12</v>
      </c>
      <c r="F366" s="21" t="s">
        <v>100</v>
      </c>
      <c r="G366" s="7"/>
      <c r="H366" s="7"/>
      <c r="I366" s="7"/>
      <c r="J366" s="7"/>
    </row>
    <row r="367" spans="1:6" ht="18.75" customHeight="1">
      <c r="A367" s="16"/>
      <c r="B367" s="12" t="s">
        <v>235</v>
      </c>
      <c r="C367" s="13" t="s">
        <v>236</v>
      </c>
      <c r="D367" s="13" t="s">
        <v>11</v>
      </c>
      <c r="E367" s="13" t="s">
        <v>12</v>
      </c>
      <c r="F367" s="19" t="s">
        <v>100</v>
      </c>
    </row>
    <row r="368" spans="1:6" ht="19.5" customHeight="1">
      <c r="A368" s="16"/>
      <c r="B368" s="12" t="s">
        <v>237</v>
      </c>
      <c r="C368" s="13" t="s">
        <v>238</v>
      </c>
      <c r="D368" s="13" t="s">
        <v>239</v>
      </c>
      <c r="E368" s="13" t="s">
        <v>12</v>
      </c>
      <c r="F368" s="19" t="s">
        <v>100</v>
      </c>
    </row>
    <row r="369" spans="1:6" ht="46.5" customHeight="1">
      <c r="A369" s="16"/>
      <c r="B369" s="12" t="s">
        <v>240</v>
      </c>
      <c r="C369" s="13" t="s">
        <v>236</v>
      </c>
      <c r="D369" s="13" t="s">
        <v>239</v>
      </c>
      <c r="E369" s="13" t="s">
        <v>241</v>
      </c>
      <c r="F369" s="19" t="s">
        <v>100</v>
      </c>
    </row>
    <row r="370" spans="1:5" ht="15.75" hidden="1">
      <c r="A370" s="57"/>
      <c r="B370" s="23"/>
      <c r="C370" s="24"/>
      <c r="D370" s="24"/>
      <c r="E370" s="24"/>
    </row>
    <row r="371" spans="1:6" ht="31.5">
      <c r="A371" s="54" t="s">
        <v>533</v>
      </c>
      <c r="B371" s="44" t="s">
        <v>534</v>
      </c>
      <c r="C371" s="54"/>
      <c r="D371" s="54"/>
      <c r="E371" s="54"/>
      <c r="F371" s="55">
        <v>4717</v>
      </c>
    </row>
    <row r="372" spans="1:6" ht="15.75">
      <c r="A372" s="48"/>
      <c r="B372" s="49" t="s">
        <v>9</v>
      </c>
      <c r="C372" s="48" t="s">
        <v>10</v>
      </c>
      <c r="D372" s="48" t="s">
        <v>11</v>
      </c>
      <c r="E372" s="48" t="s">
        <v>12</v>
      </c>
      <c r="F372" s="50">
        <v>4517</v>
      </c>
    </row>
    <row r="373" spans="1:6" ht="15.75">
      <c r="A373" s="48"/>
      <c r="B373" s="35" t="s">
        <v>14</v>
      </c>
      <c r="C373" s="27" t="s">
        <v>15</v>
      </c>
      <c r="D373" s="27" t="s">
        <v>11</v>
      </c>
      <c r="E373" s="27" t="s">
        <v>12</v>
      </c>
      <c r="F373" s="28">
        <v>3517</v>
      </c>
    </row>
    <row r="374" spans="1:6" ht="15.75">
      <c r="A374" s="48"/>
      <c r="B374" s="35" t="s">
        <v>16</v>
      </c>
      <c r="C374" s="27" t="s">
        <v>15</v>
      </c>
      <c r="D374" s="27" t="s">
        <v>17</v>
      </c>
      <c r="E374" s="27" t="s">
        <v>18</v>
      </c>
      <c r="F374" s="28">
        <v>3517</v>
      </c>
    </row>
    <row r="375" spans="1:6" ht="14.25" customHeight="1">
      <c r="A375" s="27"/>
      <c r="B375" s="35" t="s">
        <v>399</v>
      </c>
      <c r="C375" s="27" t="s">
        <v>453</v>
      </c>
      <c r="D375" s="27" t="s">
        <v>11</v>
      </c>
      <c r="E375" s="27" t="s">
        <v>12</v>
      </c>
      <c r="F375" s="28">
        <v>1000</v>
      </c>
    </row>
    <row r="376" spans="1:6" ht="30.75" customHeight="1">
      <c r="A376" s="54"/>
      <c r="B376" s="53" t="s">
        <v>499</v>
      </c>
      <c r="C376" s="27" t="s">
        <v>453</v>
      </c>
      <c r="D376" s="27" t="s">
        <v>500</v>
      </c>
      <c r="E376" s="27" t="s">
        <v>12</v>
      </c>
      <c r="F376" s="28">
        <v>1000</v>
      </c>
    </row>
    <row r="377" spans="1:6" ht="30.75" customHeight="1">
      <c r="A377" s="54"/>
      <c r="B377" s="53" t="s">
        <v>501</v>
      </c>
      <c r="C377" s="27" t="s">
        <v>453</v>
      </c>
      <c r="D377" s="27" t="s">
        <v>500</v>
      </c>
      <c r="E377" s="27">
        <v>200</v>
      </c>
      <c r="F377" s="28">
        <v>1000</v>
      </c>
    </row>
    <row r="378" spans="1:6" ht="31.5">
      <c r="A378" s="48"/>
      <c r="B378" s="49" t="s">
        <v>28</v>
      </c>
      <c r="C378" s="48" t="s">
        <v>29</v>
      </c>
      <c r="D378" s="48" t="s">
        <v>30</v>
      </c>
      <c r="E378" s="48" t="s">
        <v>12</v>
      </c>
      <c r="F378" s="50">
        <v>200</v>
      </c>
    </row>
    <row r="379" spans="1:6" ht="31.5">
      <c r="A379" s="48"/>
      <c r="B379" s="35" t="s">
        <v>250</v>
      </c>
      <c r="C379" s="27" t="s">
        <v>251</v>
      </c>
      <c r="D379" s="27" t="s">
        <v>11</v>
      </c>
      <c r="E379" s="27" t="s">
        <v>12</v>
      </c>
      <c r="F379" s="28">
        <v>200</v>
      </c>
    </row>
    <row r="380" spans="1:6" ht="15.75">
      <c r="A380" s="48"/>
      <c r="B380" s="35" t="s">
        <v>488</v>
      </c>
      <c r="C380" s="27" t="s">
        <v>251</v>
      </c>
      <c r="D380" s="27" t="s">
        <v>489</v>
      </c>
      <c r="E380" s="27" t="s">
        <v>12</v>
      </c>
      <c r="F380" s="28">
        <v>200</v>
      </c>
    </row>
    <row r="381" spans="1:6" ht="19.5" customHeight="1">
      <c r="A381" s="54"/>
      <c r="B381" s="53" t="s">
        <v>490</v>
      </c>
      <c r="C381" s="45" t="s">
        <v>251</v>
      </c>
      <c r="D381" s="45" t="s">
        <v>489</v>
      </c>
      <c r="E381" s="45">
        <v>214</v>
      </c>
      <c r="F381" s="46">
        <v>200</v>
      </c>
    </row>
    <row r="382" spans="1:6" ht="15.75">
      <c r="A382" s="54" t="s">
        <v>535</v>
      </c>
      <c r="B382" s="39" t="s">
        <v>536</v>
      </c>
      <c r="C382" s="54"/>
      <c r="D382" s="54"/>
      <c r="E382" s="54"/>
      <c r="F382" s="55">
        <v>378</v>
      </c>
    </row>
    <row r="383" spans="1:6" ht="15.75">
      <c r="A383" s="48"/>
      <c r="B383" s="49" t="s">
        <v>9</v>
      </c>
      <c r="C383" s="48" t="s">
        <v>10</v>
      </c>
      <c r="D383" s="48" t="s">
        <v>11</v>
      </c>
      <c r="E383" s="48" t="s">
        <v>12</v>
      </c>
      <c r="F383" s="50">
        <v>378</v>
      </c>
    </row>
    <row r="384" spans="1:6" ht="15.75">
      <c r="A384" s="48"/>
      <c r="B384" s="35" t="s">
        <v>502</v>
      </c>
      <c r="C384" s="27" t="s">
        <v>537</v>
      </c>
      <c r="D384" s="27" t="s">
        <v>11</v>
      </c>
      <c r="E384" s="27" t="s">
        <v>12</v>
      </c>
      <c r="F384" s="28">
        <v>378</v>
      </c>
    </row>
    <row r="385" spans="1:6" ht="15.75">
      <c r="A385" s="48"/>
      <c r="B385" s="35" t="s">
        <v>16</v>
      </c>
      <c r="C385" s="27" t="s">
        <v>537</v>
      </c>
      <c r="D385" s="27" t="s">
        <v>17</v>
      </c>
      <c r="E385" s="27" t="s">
        <v>18</v>
      </c>
      <c r="F385" s="28">
        <v>378</v>
      </c>
    </row>
    <row r="386" spans="1:10" s="32" customFormat="1" ht="31.5">
      <c r="A386" s="17" t="s">
        <v>244</v>
      </c>
      <c r="B386" s="14" t="s">
        <v>245</v>
      </c>
      <c r="C386" s="29"/>
      <c r="D386" s="29"/>
      <c r="E386" s="29"/>
      <c r="F386" s="30">
        <v>8460.7</v>
      </c>
      <c r="G386" s="31"/>
      <c r="H386" s="31"/>
      <c r="I386" s="31"/>
      <c r="J386" s="31"/>
    </row>
    <row r="387" spans="1:10" s="66" customFormat="1" ht="31.5">
      <c r="A387" s="17"/>
      <c r="B387" s="17" t="s">
        <v>28</v>
      </c>
      <c r="C387" s="48" t="s">
        <v>29</v>
      </c>
      <c r="D387" s="48" t="s">
        <v>246</v>
      </c>
      <c r="E387" s="48" t="s">
        <v>12</v>
      </c>
      <c r="F387" s="50">
        <v>8460.7</v>
      </c>
      <c r="G387" s="65"/>
      <c r="H387" s="65"/>
      <c r="I387" s="65"/>
      <c r="J387" s="65"/>
    </row>
    <row r="388" spans="1:10" s="26" customFormat="1" ht="15.75">
      <c r="A388" s="17"/>
      <c r="B388" s="12" t="s">
        <v>32</v>
      </c>
      <c r="C388" s="27" t="s">
        <v>33</v>
      </c>
      <c r="D388" s="27" t="s">
        <v>246</v>
      </c>
      <c r="E388" s="27" t="s">
        <v>12</v>
      </c>
      <c r="F388" s="28">
        <v>6743.7</v>
      </c>
      <c r="G388" s="25"/>
      <c r="H388" s="25"/>
      <c r="I388" s="25"/>
      <c r="J388" s="25"/>
    </row>
    <row r="389" spans="1:10" s="26" customFormat="1" ht="31.5">
      <c r="A389" s="17"/>
      <c r="B389" s="12" t="s">
        <v>247</v>
      </c>
      <c r="C389" s="27" t="s">
        <v>33</v>
      </c>
      <c r="D389" s="27" t="s">
        <v>248</v>
      </c>
      <c r="E389" s="27" t="s">
        <v>12</v>
      </c>
      <c r="F389" s="28">
        <v>3761.7</v>
      </c>
      <c r="G389" s="25"/>
      <c r="H389" s="25"/>
      <c r="I389" s="25"/>
      <c r="J389" s="25"/>
    </row>
    <row r="390" spans="1:10" s="26" customFormat="1" ht="31.5">
      <c r="A390" s="17"/>
      <c r="B390" s="12" t="s">
        <v>37</v>
      </c>
      <c r="C390" s="27" t="s">
        <v>33</v>
      </c>
      <c r="D390" s="27" t="s">
        <v>248</v>
      </c>
      <c r="E390" s="27" t="s">
        <v>38</v>
      </c>
      <c r="F390" s="28">
        <v>3761.7</v>
      </c>
      <c r="G390" s="25"/>
      <c r="H390" s="25"/>
      <c r="I390" s="25"/>
      <c r="J390" s="25"/>
    </row>
    <row r="391" spans="1:10" s="26" customFormat="1" ht="15.75">
      <c r="A391" s="17"/>
      <c r="B391" s="12" t="s">
        <v>42</v>
      </c>
      <c r="C391" s="27" t="s">
        <v>33</v>
      </c>
      <c r="D391" s="27" t="s">
        <v>249</v>
      </c>
      <c r="E391" s="27" t="s">
        <v>12</v>
      </c>
      <c r="F391" s="28">
        <v>2982</v>
      </c>
      <c r="G391" s="25"/>
      <c r="H391" s="25"/>
      <c r="I391" s="25"/>
      <c r="J391" s="25"/>
    </row>
    <row r="392" spans="1:10" s="26" customFormat="1" ht="31.5">
      <c r="A392" s="17"/>
      <c r="B392" s="12" t="s">
        <v>37</v>
      </c>
      <c r="C392" s="27" t="s">
        <v>33</v>
      </c>
      <c r="D392" s="27" t="s">
        <v>249</v>
      </c>
      <c r="E392" s="27" t="s">
        <v>38</v>
      </c>
      <c r="F392" s="28">
        <v>2982</v>
      </c>
      <c r="G392" s="25"/>
      <c r="H392" s="25"/>
      <c r="I392" s="25"/>
      <c r="J392" s="25"/>
    </row>
    <row r="393" spans="1:10" s="26" customFormat="1" ht="31.5">
      <c r="A393" s="17"/>
      <c r="B393" s="12" t="s">
        <v>250</v>
      </c>
      <c r="C393" s="27" t="s">
        <v>251</v>
      </c>
      <c r="D393" s="27" t="s">
        <v>11</v>
      </c>
      <c r="E393" s="27" t="s">
        <v>12</v>
      </c>
      <c r="F393" s="28">
        <v>1717</v>
      </c>
      <c r="G393" s="25"/>
      <c r="H393" s="25"/>
      <c r="I393" s="25"/>
      <c r="J393" s="25"/>
    </row>
    <row r="394" spans="1:10" s="26" customFormat="1" ht="31.5">
      <c r="A394" s="17"/>
      <c r="B394" s="12" t="s">
        <v>252</v>
      </c>
      <c r="C394" s="27" t="s">
        <v>251</v>
      </c>
      <c r="D394" s="27" t="s">
        <v>17</v>
      </c>
      <c r="E394" s="27" t="s">
        <v>12</v>
      </c>
      <c r="F394" s="28">
        <v>1717</v>
      </c>
      <c r="G394" s="25"/>
      <c r="H394" s="25"/>
      <c r="I394" s="25"/>
      <c r="J394" s="25"/>
    </row>
    <row r="395" spans="1:10" s="26" customFormat="1" ht="15.75">
      <c r="A395" s="17"/>
      <c r="B395" s="12" t="s">
        <v>16</v>
      </c>
      <c r="C395" s="27" t="s">
        <v>251</v>
      </c>
      <c r="D395" s="27" t="s">
        <v>17</v>
      </c>
      <c r="E395" s="27" t="s">
        <v>18</v>
      </c>
      <c r="F395" s="28">
        <v>1717</v>
      </c>
      <c r="G395" s="25"/>
      <c r="H395" s="25"/>
      <c r="I395" s="25"/>
      <c r="J395" s="25"/>
    </row>
    <row r="396" spans="1:6" ht="31.5">
      <c r="A396" s="48" t="s">
        <v>544</v>
      </c>
      <c r="B396" s="43" t="s">
        <v>505</v>
      </c>
      <c r="C396" s="48"/>
      <c r="D396" s="48"/>
      <c r="E396" s="48"/>
      <c r="F396" s="30">
        <v>22884</v>
      </c>
    </row>
    <row r="397" spans="1:6" ht="15.75">
      <c r="A397" s="48"/>
      <c r="B397" s="49" t="s">
        <v>506</v>
      </c>
      <c r="C397" s="48">
        <v>1000</v>
      </c>
      <c r="D397" s="48" t="s">
        <v>21</v>
      </c>
      <c r="E397" s="48" t="s">
        <v>12</v>
      </c>
      <c r="F397" s="50">
        <v>22884</v>
      </c>
    </row>
    <row r="398" spans="1:10" s="8" customFormat="1" ht="15.75">
      <c r="A398" s="48"/>
      <c r="B398" s="49" t="s">
        <v>507</v>
      </c>
      <c r="C398" s="48">
        <v>1001</v>
      </c>
      <c r="D398" s="48" t="s">
        <v>11</v>
      </c>
      <c r="E398" s="48" t="s">
        <v>12</v>
      </c>
      <c r="F398" s="50">
        <v>2000</v>
      </c>
      <c r="G398" s="7"/>
      <c r="H398" s="7"/>
      <c r="I398" s="7"/>
      <c r="J398" s="7"/>
    </row>
    <row r="399" spans="1:6" ht="15.75">
      <c r="A399" s="27"/>
      <c r="B399" s="35" t="s">
        <v>508</v>
      </c>
      <c r="C399" s="27">
        <v>1001</v>
      </c>
      <c r="D399" s="27" t="s">
        <v>509</v>
      </c>
      <c r="E399" s="27" t="s">
        <v>12</v>
      </c>
      <c r="F399" s="28">
        <v>2000</v>
      </c>
    </row>
    <row r="400" spans="1:6" ht="47.25">
      <c r="A400" s="27"/>
      <c r="B400" s="35" t="s">
        <v>510</v>
      </c>
      <c r="C400" s="27">
        <v>1001</v>
      </c>
      <c r="D400" s="27" t="s">
        <v>509</v>
      </c>
      <c r="E400" s="27">
        <v>714</v>
      </c>
      <c r="F400" s="28">
        <v>2000</v>
      </c>
    </row>
    <row r="401" spans="1:10" s="8" customFormat="1" ht="15.75">
      <c r="A401" s="48"/>
      <c r="B401" s="49" t="s">
        <v>511</v>
      </c>
      <c r="C401" s="48">
        <v>1002</v>
      </c>
      <c r="D401" s="48" t="s">
        <v>11</v>
      </c>
      <c r="E401" s="48" t="s">
        <v>12</v>
      </c>
      <c r="F401" s="50">
        <v>14419</v>
      </c>
      <c r="G401" s="7"/>
      <c r="H401" s="7"/>
      <c r="I401" s="7"/>
      <c r="J401" s="7"/>
    </row>
    <row r="402" spans="1:6" ht="15.75">
      <c r="A402" s="27"/>
      <c r="B402" s="35" t="s">
        <v>512</v>
      </c>
      <c r="C402" s="27">
        <v>1002</v>
      </c>
      <c r="D402" s="27" t="s">
        <v>513</v>
      </c>
      <c r="E402" s="27" t="s">
        <v>12</v>
      </c>
      <c r="F402" s="28">
        <v>14419</v>
      </c>
    </row>
    <row r="403" spans="1:6" ht="31.5">
      <c r="A403" s="27"/>
      <c r="B403" s="35" t="s">
        <v>514</v>
      </c>
      <c r="C403" s="27">
        <v>1002</v>
      </c>
      <c r="D403" s="27" t="s">
        <v>513</v>
      </c>
      <c r="E403" s="27">
        <v>327</v>
      </c>
      <c r="F403" s="28">
        <v>13729</v>
      </c>
    </row>
    <row r="404" spans="1:6" ht="47.25">
      <c r="A404" s="27"/>
      <c r="B404" s="35" t="s">
        <v>40</v>
      </c>
      <c r="C404" s="27">
        <v>1002</v>
      </c>
      <c r="D404" s="27" t="s">
        <v>513</v>
      </c>
      <c r="E404" s="27">
        <v>327</v>
      </c>
      <c r="F404" s="28">
        <v>690</v>
      </c>
    </row>
    <row r="405" spans="1:10" s="8" customFormat="1" ht="15.75">
      <c r="A405" s="48"/>
      <c r="B405" s="49" t="s">
        <v>403</v>
      </c>
      <c r="C405" s="48">
        <v>1006</v>
      </c>
      <c r="D405" s="48" t="s">
        <v>11</v>
      </c>
      <c r="E405" s="48" t="s">
        <v>12</v>
      </c>
      <c r="F405" s="50">
        <v>6465</v>
      </c>
      <c r="G405" s="7"/>
      <c r="H405" s="7"/>
      <c r="I405" s="7"/>
      <c r="J405" s="7"/>
    </row>
    <row r="406" spans="1:6" ht="31.5">
      <c r="A406" s="27"/>
      <c r="B406" s="35" t="s">
        <v>275</v>
      </c>
      <c r="C406" s="27">
        <v>1006</v>
      </c>
      <c r="D406" s="27" t="s">
        <v>17</v>
      </c>
      <c r="E406" s="27" t="s">
        <v>12</v>
      </c>
      <c r="F406" s="28">
        <v>6465</v>
      </c>
    </row>
    <row r="407" spans="1:6" ht="15.75">
      <c r="A407" s="27"/>
      <c r="B407" s="35" t="s">
        <v>515</v>
      </c>
      <c r="C407" s="27">
        <v>1006</v>
      </c>
      <c r="D407" s="27" t="s">
        <v>17</v>
      </c>
      <c r="E407" s="27" t="s">
        <v>86</v>
      </c>
      <c r="F407" s="28">
        <v>6465</v>
      </c>
    </row>
    <row r="408" spans="1:10" s="32" customFormat="1" ht="15.75">
      <c r="A408" s="17" t="s">
        <v>253</v>
      </c>
      <c r="B408" s="14" t="s">
        <v>254</v>
      </c>
      <c r="C408" s="29"/>
      <c r="D408" s="29"/>
      <c r="E408" s="29"/>
      <c r="F408" s="30">
        <v>64376.1</v>
      </c>
      <c r="G408" s="31"/>
      <c r="H408" s="31"/>
      <c r="I408" s="31"/>
      <c r="J408" s="31"/>
    </row>
    <row r="409" spans="1:10" s="66" customFormat="1" ht="15.75">
      <c r="A409" s="17"/>
      <c r="B409" s="17" t="s">
        <v>65</v>
      </c>
      <c r="C409" s="48" t="s">
        <v>66</v>
      </c>
      <c r="D409" s="48" t="s">
        <v>11</v>
      </c>
      <c r="E409" s="48" t="s">
        <v>12</v>
      </c>
      <c r="F409" s="50">
        <v>64376.1</v>
      </c>
      <c r="G409" s="65"/>
      <c r="H409" s="65"/>
      <c r="I409" s="65"/>
      <c r="J409" s="65"/>
    </row>
    <row r="410" spans="1:10" s="26" customFormat="1" ht="15.75">
      <c r="A410" s="17"/>
      <c r="B410" s="12" t="s">
        <v>255</v>
      </c>
      <c r="C410" s="27" t="s">
        <v>256</v>
      </c>
      <c r="D410" s="27" t="s">
        <v>257</v>
      </c>
      <c r="E410" s="27" t="s">
        <v>12</v>
      </c>
      <c r="F410" s="28">
        <v>4898.1</v>
      </c>
      <c r="G410" s="25"/>
      <c r="H410" s="25"/>
      <c r="I410" s="25"/>
      <c r="J410" s="25"/>
    </row>
    <row r="411" spans="1:10" s="26" customFormat="1" ht="15.75">
      <c r="A411" s="17"/>
      <c r="B411" s="12" t="s">
        <v>258</v>
      </c>
      <c r="C411" s="27" t="s">
        <v>256</v>
      </c>
      <c r="D411" s="27" t="s">
        <v>259</v>
      </c>
      <c r="E411" s="27" t="s">
        <v>12</v>
      </c>
      <c r="F411" s="28">
        <v>4898.1</v>
      </c>
      <c r="G411" s="25"/>
      <c r="H411" s="25"/>
      <c r="I411" s="25"/>
      <c r="J411" s="25"/>
    </row>
    <row r="412" spans="1:10" s="26" customFormat="1" ht="31.5">
      <c r="A412" s="17"/>
      <c r="B412" s="12" t="s">
        <v>37</v>
      </c>
      <c r="C412" s="27" t="s">
        <v>256</v>
      </c>
      <c r="D412" s="27" t="s">
        <v>259</v>
      </c>
      <c r="E412" s="27" t="s">
        <v>38</v>
      </c>
      <c r="F412" s="28">
        <v>4549.1</v>
      </c>
      <c r="G412" s="25"/>
      <c r="H412" s="25"/>
      <c r="I412" s="25"/>
      <c r="J412" s="25"/>
    </row>
    <row r="413" spans="1:10" s="26" customFormat="1" ht="53.25" customHeight="1">
      <c r="A413" s="17"/>
      <c r="B413" s="12" t="s">
        <v>40</v>
      </c>
      <c r="C413" s="27" t="s">
        <v>256</v>
      </c>
      <c r="D413" s="27" t="s">
        <v>259</v>
      </c>
      <c r="E413" s="27" t="s">
        <v>38</v>
      </c>
      <c r="F413" s="28">
        <v>349</v>
      </c>
      <c r="G413" s="25"/>
      <c r="H413" s="25"/>
      <c r="I413" s="25"/>
      <c r="J413" s="25"/>
    </row>
    <row r="414" spans="1:10" s="26" customFormat="1" ht="15.75">
      <c r="A414" s="17"/>
      <c r="B414" s="12" t="s">
        <v>68</v>
      </c>
      <c r="C414" s="27" t="s">
        <v>69</v>
      </c>
      <c r="D414" s="27" t="s">
        <v>11</v>
      </c>
      <c r="E414" s="27" t="s">
        <v>12</v>
      </c>
      <c r="F414" s="28">
        <v>35536</v>
      </c>
      <c r="G414" s="25"/>
      <c r="H414" s="25"/>
      <c r="I414" s="25"/>
      <c r="J414" s="25"/>
    </row>
    <row r="415" spans="1:10" s="26" customFormat="1" ht="31.5">
      <c r="A415" s="17"/>
      <c r="B415" s="12" t="s">
        <v>260</v>
      </c>
      <c r="C415" s="27" t="s">
        <v>69</v>
      </c>
      <c r="D415" s="27" t="s">
        <v>261</v>
      </c>
      <c r="E415" s="27" t="s">
        <v>12</v>
      </c>
      <c r="F415" s="28">
        <v>803</v>
      </c>
      <c r="G415" s="25"/>
      <c r="H415" s="25"/>
      <c r="I415" s="25"/>
      <c r="J415" s="25"/>
    </row>
    <row r="416" spans="1:10" s="26" customFormat="1" ht="31.5">
      <c r="A416" s="17"/>
      <c r="B416" s="12" t="s">
        <v>37</v>
      </c>
      <c r="C416" s="27" t="s">
        <v>69</v>
      </c>
      <c r="D416" s="27" t="s">
        <v>261</v>
      </c>
      <c r="E416" s="27" t="s">
        <v>38</v>
      </c>
      <c r="F416" s="28">
        <v>803</v>
      </c>
      <c r="G416" s="25"/>
      <c r="H416" s="25"/>
      <c r="I416" s="25"/>
      <c r="J416" s="25"/>
    </row>
    <row r="417" spans="1:10" s="26" customFormat="1" ht="15.75">
      <c r="A417" s="17"/>
      <c r="B417" s="12" t="s">
        <v>70</v>
      </c>
      <c r="C417" s="27" t="s">
        <v>69</v>
      </c>
      <c r="D417" s="27" t="s">
        <v>71</v>
      </c>
      <c r="E417" s="27" t="s">
        <v>12</v>
      </c>
      <c r="F417" s="28">
        <v>11091</v>
      </c>
      <c r="G417" s="25"/>
      <c r="H417" s="25"/>
      <c r="I417" s="25"/>
      <c r="J417" s="25"/>
    </row>
    <row r="418" spans="1:10" s="26" customFormat="1" ht="31.5">
      <c r="A418" s="17"/>
      <c r="B418" s="12" t="s">
        <v>37</v>
      </c>
      <c r="C418" s="27" t="s">
        <v>69</v>
      </c>
      <c r="D418" s="27" t="s">
        <v>71</v>
      </c>
      <c r="E418" s="27" t="s">
        <v>38</v>
      </c>
      <c r="F418" s="28">
        <v>11091</v>
      </c>
      <c r="G418" s="25"/>
      <c r="H418" s="25"/>
      <c r="I418" s="25"/>
      <c r="J418" s="25"/>
    </row>
    <row r="419" spans="1:10" s="26" customFormat="1" ht="15.75">
      <c r="A419" s="17"/>
      <c r="B419" s="12" t="s">
        <v>262</v>
      </c>
      <c r="C419" s="27" t="s">
        <v>69</v>
      </c>
      <c r="D419" s="27" t="s">
        <v>263</v>
      </c>
      <c r="E419" s="27" t="s">
        <v>12</v>
      </c>
      <c r="F419" s="28">
        <v>20654</v>
      </c>
      <c r="G419" s="25"/>
      <c r="H419" s="25"/>
      <c r="I419" s="25"/>
      <c r="J419" s="25"/>
    </row>
    <row r="420" spans="1:10" s="26" customFormat="1" ht="31.5">
      <c r="A420" s="17"/>
      <c r="B420" s="12" t="s">
        <v>37</v>
      </c>
      <c r="C420" s="27" t="s">
        <v>69</v>
      </c>
      <c r="D420" s="27" t="s">
        <v>263</v>
      </c>
      <c r="E420" s="27" t="s">
        <v>38</v>
      </c>
      <c r="F420" s="28">
        <v>20654</v>
      </c>
      <c r="G420" s="25"/>
      <c r="H420" s="25"/>
      <c r="I420" s="25"/>
      <c r="J420" s="25"/>
    </row>
    <row r="421" spans="1:10" s="26" customFormat="1" ht="15.75">
      <c r="A421" s="17"/>
      <c r="B421" s="12" t="s">
        <v>264</v>
      </c>
      <c r="C421" s="27" t="s">
        <v>69</v>
      </c>
      <c r="D421" s="27" t="s">
        <v>265</v>
      </c>
      <c r="E421" s="27" t="s">
        <v>266</v>
      </c>
      <c r="F421" s="28">
        <v>2988</v>
      </c>
      <c r="G421" s="25"/>
      <c r="H421" s="25"/>
      <c r="I421" s="25"/>
      <c r="J421" s="25"/>
    </row>
    <row r="422" spans="1:10" s="26" customFormat="1" ht="31.5">
      <c r="A422" s="17"/>
      <c r="B422" s="12" t="s">
        <v>37</v>
      </c>
      <c r="C422" s="27" t="s">
        <v>69</v>
      </c>
      <c r="D422" s="27" t="s">
        <v>265</v>
      </c>
      <c r="E422" s="27" t="s">
        <v>38</v>
      </c>
      <c r="F422" s="28">
        <v>2988</v>
      </c>
      <c r="G422" s="25"/>
      <c r="H422" s="25"/>
      <c r="I422" s="25"/>
      <c r="J422" s="25"/>
    </row>
    <row r="423" spans="1:10" s="26" customFormat="1" ht="15.75">
      <c r="A423" s="17"/>
      <c r="B423" s="12" t="s">
        <v>267</v>
      </c>
      <c r="C423" s="27" t="s">
        <v>268</v>
      </c>
      <c r="D423" s="27" t="s">
        <v>11</v>
      </c>
      <c r="E423" s="27" t="s">
        <v>12</v>
      </c>
      <c r="F423" s="28">
        <v>1500</v>
      </c>
      <c r="G423" s="25"/>
      <c r="H423" s="25"/>
      <c r="I423" s="25"/>
      <c r="J423" s="25"/>
    </row>
    <row r="424" spans="1:10" s="26" customFormat="1" ht="31.5">
      <c r="A424" s="17"/>
      <c r="B424" s="12" t="s">
        <v>269</v>
      </c>
      <c r="C424" s="27" t="s">
        <v>268</v>
      </c>
      <c r="D424" s="27" t="s">
        <v>270</v>
      </c>
      <c r="E424" s="27" t="s">
        <v>12</v>
      </c>
      <c r="F424" s="28">
        <v>1500</v>
      </c>
      <c r="G424" s="25"/>
      <c r="H424" s="25"/>
      <c r="I424" s="25"/>
      <c r="J424" s="25"/>
    </row>
    <row r="425" spans="1:10" s="26" customFormat="1" ht="15.75">
      <c r="A425" s="17"/>
      <c r="B425" s="12" t="s">
        <v>271</v>
      </c>
      <c r="C425" s="27" t="s">
        <v>268</v>
      </c>
      <c r="D425" s="27" t="s">
        <v>270</v>
      </c>
      <c r="E425" s="27" t="s">
        <v>272</v>
      </c>
      <c r="F425" s="28">
        <v>1500</v>
      </c>
      <c r="G425" s="25"/>
      <c r="H425" s="25"/>
      <c r="I425" s="25"/>
      <c r="J425" s="25"/>
    </row>
    <row r="426" spans="1:10" s="26" customFormat="1" ht="15.75">
      <c r="A426" s="17"/>
      <c r="B426" s="12" t="s">
        <v>273</v>
      </c>
      <c r="C426" s="27" t="s">
        <v>274</v>
      </c>
      <c r="D426" s="27" t="s">
        <v>11</v>
      </c>
      <c r="E426" s="27" t="s">
        <v>12</v>
      </c>
      <c r="F426" s="28">
        <v>22442</v>
      </c>
      <c r="G426" s="25"/>
      <c r="H426" s="25"/>
      <c r="I426" s="25"/>
      <c r="J426" s="25"/>
    </row>
    <row r="427" spans="1:10" s="26" customFormat="1" ht="31.5">
      <c r="A427" s="17"/>
      <c r="B427" s="12" t="s">
        <v>275</v>
      </c>
      <c r="C427" s="27" t="s">
        <v>274</v>
      </c>
      <c r="D427" s="27" t="s">
        <v>17</v>
      </c>
      <c r="E427" s="27" t="s">
        <v>12</v>
      </c>
      <c r="F427" s="28">
        <v>5176</v>
      </c>
      <c r="G427" s="25"/>
      <c r="H427" s="25"/>
      <c r="I427" s="25"/>
      <c r="J427" s="25"/>
    </row>
    <row r="428" spans="1:10" s="26" customFormat="1" ht="15.75">
      <c r="A428" s="17"/>
      <c r="B428" s="12" t="s">
        <v>16</v>
      </c>
      <c r="C428" s="27" t="s">
        <v>274</v>
      </c>
      <c r="D428" s="27" t="s">
        <v>17</v>
      </c>
      <c r="E428" s="27" t="s">
        <v>18</v>
      </c>
      <c r="F428" s="28">
        <v>5176</v>
      </c>
      <c r="G428" s="25"/>
      <c r="H428" s="25"/>
      <c r="I428" s="25"/>
      <c r="J428" s="25"/>
    </row>
    <row r="429" spans="1:10" s="26" customFormat="1" ht="31.5">
      <c r="A429" s="58"/>
      <c r="B429" s="33" t="s">
        <v>276</v>
      </c>
      <c r="C429" s="27" t="s">
        <v>274</v>
      </c>
      <c r="D429" s="27" t="s">
        <v>277</v>
      </c>
      <c r="E429" s="27" t="s">
        <v>12</v>
      </c>
      <c r="F429" s="28">
        <v>4582</v>
      </c>
      <c r="G429" s="25"/>
      <c r="H429" s="25"/>
      <c r="I429" s="25"/>
      <c r="J429" s="25"/>
    </row>
    <row r="430" spans="1:10" s="26" customFormat="1" ht="15.75">
      <c r="A430" s="235"/>
      <c r="B430" s="33" t="s">
        <v>278</v>
      </c>
      <c r="C430" s="231" t="s">
        <v>274</v>
      </c>
      <c r="D430" s="231" t="s">
        <v>277</v>
      </c>
      <c r="E430" s="231" t="s">
        <v>279</v>
      </c>
      <c r="F430" s="233">
        <v>3960</v>
      </c>
      <c r="G430" s="25"/>
      <c r="H430" s="25"/>
      <c r="I430" s="25"/>
      <c r="J430" s="25"/>
    </row>
    <row r="431" spans="1:10" s="26" customFormat="1" ht="15.75">
      <c r="A431" s="236"/>
      <c r="B431" s="34" t="s">
        <v>280</v>
      </c>
      <c r="C431" s="232"/>
      <c r="D431" s="232"/>
      <c r="E431" s="232"/>
      <c r="F431" s="234"/>
      <c r="G431" s="25"/>
      <c r="H431" s="25"/>
      <c r="I431" s="25"/>
      <c r="J431" s="25"/>
    </row>
    <row r="432" spans="1:10" s="26" customFormat="1" ht="47.25">
      <c r="A432" s="59"/>
      <c r="B432" s="34" t="s">
        <v>281</v>
      </c>
      <c r="C432" s="27" t="s">
        <v>274</v>
      </c>
      <c r="D432" s="27" t="s">
        <v>277</v>
      </c>
      <c r="E432" s="27" t="s">
        <v>282</v>
      </c>
      <c r="F432" s="28">
        <v>622</v>
      </c>
      <c r="G432" s="25"/>
      <c r="H432" s="25"/>
      <c r="I432" s="25"/>
      <c r="J432" s="25"/>
    </row>
    <row r="433" spans="1:10" s="26" customFormat="1" ht="64.5" customHeight="1">
      <c r="A433" s="17"/>
      <c r="B433" s="12" t="s">
        <v>283</v>
      </c>
      <c r="C433" s="27" t="s">
        <v>274</v>
      </c>
      <c r="D433" s="27" t="s">
        <v>284</v>
      </c>
      <c r="E433" s="27" t="s">
        <v>12</v>
      </c>
      <c r="F433" s="28">
        <v>12684</v>
      </c>
      <c r="G433" s="25"/>
      <c r="H433" s="25"/>
      <c r="I433" s="25"/>
      <c r="J433" s="25"/>
    </row>
    <row r="434" spans="1:10" s="26" customFormat="1" ht="31.5">
      <c r="A434" s="17"/>
      <c r="B434" s="12" t="s">
        <v>37</v>
      </c>
      <c r="C434" s="27" t="s">
        <v>274</v>
      </c>
      <c r="D434" s="27" t="s">
        <v>284</v>
      </c>
      <c r="E434" s="27" t="s">
        <v>38</v>
      </c>
      <c r="F434" s="28">
        <v>12684</v>
      </c>
      <c r="G434" s="25"/>
      <c r="H434" s="25"/>
      <c r="I434" s="25"/>
      <c r="J434" s="25"/>
    </row>
    <row r="435" spans="1:10" s="32" customFormat="1" ht="15.75">
      <c r="A435" s="17" t="s">
        <v>285</v>
      </c>
      <c r="B435" s="14" t="s">
        <v>286</v>
      </c>
      <c r="C435" s="29"/>
      <c r="D435" s="29"/>
      <c r="E435" s="29"/>
      <c r="F435" s="30">
        <v>1280.2</v>
      </c>
      <c r="G435" s="31"/>
      <c r="H435" s="31"/>
      <c r="I435" s="31"/>
      <c r="J435" s="31"/>
    </row>
    <row r="436" spans="1:10" s="66" customFormat="1" ht="15.75">
      <c r="A436" s="17"/>
      <c r="B436" s="17" t="s">
        <v>65</v>
      </c>
      <c r="C436" s="48" t="s">
        <v>66</v>
      </c>
      <c r="D436" s="48" t="s">
        <v>21</v>
      </c>
      <c r="E436" s="48" t="s">
        <v>12</v>
      </c>
      <c r="F436" s="50">
        <v>1280.2</v>
      </c>
      <c r="G436" s="65"/>
      <c r="H436" s="65"/>
      <c r="I436" s="65"/>
      <c r="J436" s="65"/>
    </row>
    <row r="437" spans="1:10" s="26" customFormat="1" ht="15.75">
      <c r="A437" s="17"/>
      <c r="B437" s="12" t="s">
        <v>255</v>
      </c>
      <c r="C437" s="27" t="s">
        <v>256</v>
      </c>
      <c r="D437" s="27" t="s">
        <v>21</v>
      </c>
      <c r="E437" s="27" t="s">
        <v>12</v>
      </c>
      <c r="F437" s="28">
        <v>1265.2</v>
      </c>
      <c r="G437" s="25"/>
      <c r="H437" s="25"/>
      <c r="I437" s="25"/>
      <c r="J437" s="25"/>
    </row>
    <row r="438" spans="1:10" s="26" customFormat="1" ht="15.75">
      <c r="A438" s="17"/>
      <c r="B438" s="12" t="s">
        <v>258</v>
      </c>
      <c r="C438" s="27" t="s">
        <v>256</v>
      </c>
      <c r="D438" s="27" t="s">
        <v>259</v>
      </c>
      <c r="E438" s="27" t="s">
        <v>12</v>
      </c>
      <c r="F438" s="28">
        <v>1265.2</v>
      </c>
      <c r="G438" s="25"/>
      <c r="H438" s="25"/>
      <c r="I438" s="25"/>
      <c r="J438" s="25"/>
    </row>
    <row r="439" spans="1:10" s="26" customFormat="1" ht="31.5">
      <c r="A439" s="17"/>
      <c r="B439" s="12" t="s">
        <v>37</v>
      </c>
      <c r="C439" s="27" t="s">
        <v>256</v>
      </c>
      <c r="D439" s="27" t="s">
        <v>259</v>
      </c>
      <c r="E439" s="27" t="s">
        <v>38</v>
      </c>
      <c r="F439" s="28">
        <v>1114.2</v>
      </c>
      <c r="G439" s="25"/>
      <c r="H439" s="25"/>
      <c r="I439" s="25"/>
      <c r="J439" s="25"/>
    </row>
    <row r="440" spans="1:10" s="26" customFormat="1" ht="49.5" customHeight="1">
      <c r="A440" s="17"/>
      <c r="B440" s="12" t="s">
        <v>40</v>
      </c>
      <c r="C440" s="27" t="s">
        <v>256</v>
      </c>
      <c r="D440" s="27" t="s">
        <v>259</v>
      </c>
      <c r="E440" s="27" t="s">
        <v>38</v>
      </c>
      <c r="F440" s="28">
        <v>151</v>
      </c>
      <c r="G440" s="25"/>
      <c r="H440" s="25"/>
      <c r="I440" s="25"/>
      <c r="J440" s="25"/>
    </row>
    <row r="441" spans="1:10" s="26" customFormat="1" ht="15.75">
      <c r="A441" s="17"/>
      <c r="B441" s="12" t="s">
        <v>287</v>
      </c>
      <c r="C441" s="27" t="s">
        <v>274</v>
      </c>
      <c r="D441" s="27" t="s">
        <v>11</v>
      </c>
      <c r="E441" s="27" t="s">
        <v>12</v>
      </c>
      <c r="F441" s="28">
        <v>15</v>
      </c>
      <c r="G441" s="25"/>
      <c r="H441" s="25"/>
      <c r="I441" s="25"/>
      <c r="J441" s="25"/>
    </row>
    <row r="442" spans="1:10" s="26" customFormat="1" ht="31.5">
      <c r="A442" s="17"/>
      <c r="B442" s="12" t="s">
        <v>288</v>
      </c>
      <c r="C442" s="27" t="s">
        <v>274</v>
      </c>
      <c r="D442" s="27" t="s">
        <v>277</v>
      </c>
      <c r="E442" s="27" t="s">
        <v>12</v>
      </c>
      <c r="F442" s="28">
        <v>15</v>
      </c>
      <c r="G442" s="25"/>
      <c r="H442" s="25"/>
      <c r="I442" s="25"/>
      <c r="J442" s="25"/>
    </row>
    <row r="443" spans="1:10" s="26" customFormat="1" ht="47.25">
      <c r="A443" s="17"/>
      <c r="B443" s="12" t="s">
        <v>289</v>
      </c>
      <c r="C443" s="27" t="s">
        <v>274</v>
      </c>
      <c r="D443" s="27" t="s">
        <v>277</v>
      </c>
      <c r="E443" s="27" t="s">
        <v>282</v>
      </c>
      <c r="F443" s="28">
        <v>15</v>
      </c>
      <c r="G443" s="25"/>
      <c r="H443" s="25"/>
      <c r="I443" s="25"/>
      <c r="J443" s="25"/>
    </row>
    <row r="444" spans="1:10" s="32" customFormat="1" ht="18.75" customHeight="1">
      <c r="A444" s="17" t="s">
        <v>290</v>
      </c>
      <c r="B444" s="14" t="s">
        <v>291</v>
      </c>
      <c r="C444" s="29"/>
      <c r="D444" s="29"/>
      <c r="E444" s="29"/>
      <c r="F444" s="30">
        <v>3497.1</v>
      </c>
      <c r="G444" s="31"/>
      <c r="H444" s="31"/>
      <c r="I444" s="31"/>
      <c r="J444" s="31"/>
    </row>
    <row r="445" spans="1:10" s="66" customFormat="1" ht="15.75">
      <c r="A445" s="17"/>
      <c r="B445" s="17" t="s">
        <v>65</v>
      </c>
      <c r="C445" s="48" t="s">
        <v>66</v>
      </c>
      <c r="D445" s="48" t="s">
        <v>21</v>
      </c>
      <c r="E445" s="48" t="s">
        <v>12</v>
      </c>
      <c r="F445" s="50">
        <v>3497.1</v>
      </c>
      <c r="G445" s="65"/>
      <c r="H445" s="65"/>
      <c r="I445" s="65"/>
      <c r="J445" s="65"/>
    </row>
    <row r="446" spans="1:10" s="26" customFormat="1" ht="15.75">
      <c r="A446" s="17"/>
      <c r="B446" s="12" t="s">
        <v>255</v>
      </c>
      <c r="C446" s="27" t="s">
        <v>256</v>
      </c>
      <c r="D446" s="27" t="s">
        <v>21</v>
      </c>
      <c r="E446" s="27" t="s">
        <v>12</v>
      </c>
      <c r="F446" s="28">
        <v>3456.1</v>
      </c>
      <c r="G446" s="25"/>
      <c r="H446" s="25"/>
      <c r="I446" s="25"/>
      <c r="J446" s="25"/>
    </row>
    <row r="447" spans="1:10" s="26" customFormat="1" ht="15.75">
      <c r="A447" s="17"/>
      <c r="B447" s="12" t="s">
        <v>258</v>
      </c>
      <c r="C447" s="27" t="s">
        <v>256</v>
      </c>
      <c r="D447" s="27" t="s">
        <v>259</v>
      </c>
      <c r="E447" s="27" t="s">
        <v>12</v>
      </c>
      <c r="F447" s="28">
        <v>3456.1</v>
      </c>
      <c r="G447" s="25"/>
      <c r="H447" s="25"/>
      <c r="I447" s="25"/>
      <c r="J447" s="25"/>
    </row>
    <row r="448" spans="1:10" s="26" customFormat="1" ht="31.5">
      <c r="A448" s="17"/>
      <c r="B448" s="12" t="s">
        <v>37</v>
      </c>
      <c r="C448" s="27" t="s">
        <v>256</v>
      </c>
      <c r="D448" s="27" t="s">
        <v>259</v>
      </c>
      <c r="E448" s="27" t="s">
        <v>38</v>
      </c>
      <c r="F448" s="28">
        <v>3213.1</v>
      </c>
      <c r="G448" s="25"/>
      <c r="H448" s="25"/>
      <c r="I448" s="25"/>
      <c r="J448" s="25"/>
    </row>
    <row r="449" spans="1:10" s="26" customFormat="1" ht="48.75" customHeight="1">
      <c r="A449" s="17"/>
      <c r="B449" s="12" t="s">
        <v>40</v>
      </c>
      <c r="C449" s="27" t="s">
        <v>256</v>
      </c>
      <c r="D449" s="27" t="s">
        <v>259</v>
      </c>
      <c r="E449" s="27" t="s">
        <v>38</v>
      </c>
      <c r="F449" s="28">
        <v>243</v>
      </c>
      <c r="G449" s="25"/>
      <c r="H449" s="25"/>
      <c r="I449" s="25"/>
      <c r="J449" s="25"/>
    </row>
    <row r="450" spans="1:10" s="26" customFormat="1" ht="15.75">
      <c r="A450" s="17"/>
      <c r="B450" s="12" t="s">
        <v>287</v>
      </c>
      <c r="C450" s="27" t="s">
        <v>274</v>
      </c>
      <c r="D450" s="27" t="s">
        <v>11</v>
      </c>
      <c r="E450" s="27" t="s">
        <v>12</v>
      </c>
      <c r="F450" s="28">
        <v>41</v>
      </c>
      <c r="G450" s="25"/>
      <c r="H450" s="25"/>
      <c r="I450" s="25"/>
      <c r="J450" s="25"/>
    </row>
    <row r="451" spans="1:10" s="26" customFormat="1" ht="31.5">
      <c r="A451" s="17"/>
      <c r="B451" s="12" t="s">
        <v>288</v>
      </c>
      <c r="C451" s="27" t="s">
        <v>274</v>
      </c>
      <c r="D451" s="27" t="s">
        <v>277</v>
      </c>
      <c r="E451" s="27" t="s">
        <v>12</v>
      </c>
      <c r="F451" s="28">
        <v>41</v>
      </c>
      <c r="G451" s="25"/>
      <c r="H451" s="25"/>
      <c r="I451" s="25"/>
      <c r="J451" s="25"/>
    </row>
    <row r="452" spans="1:10" s="26" customFormat="1" ht="47.25">
      <c r="A452" s="17"/>
      <c r="B452" s="12" t="s">
        <v>289</v>
      </c>
      <c r="C452" s="27" t="s">
        <v>274</v>
      </c>
      <c r="D452" s="27" t="s">
        <v>277</v>
      </c>
      <c r="E452" s="27" t="s">
        <v>282</v>
      </c>
      <c r="F452" s="28">
        <v>41</v>
      </c>
      <c r="G452" s="25"/>
      <c r="H452" s="25"/>
      <c r="I452" s="25"/>
      <c r="J452" s="25"/>
    </row>
    <row r="453" spans="1:10" s="32" customFormat="1" ht="21" customHeight="1">
      <c r="A453" s="17" t="s">
        <v>292</v>
      </c>
      <c r="B453" s="14" t="s">
        <v>293</v>
      </c>
      <c r="C453" s="29"/>
      <c r="D453" s="29"/>
      <c r="E453" s="29"/>
      <c r="F453" s="30">
        <v>2867.6</v>
      </c>
      <c r="G453" s="31"/>
      <c r="H453" s="31"/>
      <c r="I453" s="31"/>
      <c r="J453" s="31"/>
    </row>
    <row r="454" spans="1:10" s="66" customFormat="1" ht="15.75">
      <c r="A454" s="17"/>
      <c r="B454" s="17" t="s">
        <v>65</v>
      </c>
      <c r="C454" s="48" t="s">
        <v>66</v>
      </c>
      <c r="D454" s="48" t="s">
        <v>21</v>
      </c>
      <c r="E454" s="48" t="s">
        <v>12</v>
      </c>
      <c r="F454" s="50">
        <v>2867.6</v>
      </c>
      <c r="G454" s="65"/>
      <c r="H454" s="65"/>
      <c r="I454" s="65"/>
      <c r="J454" s="65"/>
    </row>
    <row r="455" spans="1:10" s="26" customFormat="1" ht="15.75">
      <c r="A455" s="17"/>
      <c r="B455" s="12" t="s">
        <v>255</v>
      </c>
      <c r="C455" s="27" t="s">
        <v>256</v>
      </c>
      <c r="D455" s="27" t="s">
        <v>21</v>
      </c>
      <c r="E455" s="27" t="s">
        <v>12</v>
      </c>
      <c r="F455" s="28">
        <v>2831.6</v>
      </c>
      <c r="G455" s="25"/>
      <c r="H455" s="25"/>
      <c r="I455" s="25"/>
      <c r="J455" s="25"/>
    </row>
    <row r="456" spans="1:10" s="26" customFormat="1" ht="15.75">
      <c r="A456" s="17"/>
      <c r="B456" s="12" t="s">
        <v>258</v>
      </c>
      <c r="C456" s="27" t="s">
        <v>256</v>
      </c>
      <c r="D456" s="27" t="s">
        <v>259</v>
      </c>
      <c r="E456" s="27" t="s">
        <v>12</v>
      </c>
      <c r="F456" s="28">
        <v>2831.6</v>
      </c>
      <c r="G456" s="25"/>
      <c r="H456" s="25"/>
      <c r="I456" s="25"/>
      <c r="J456" s="25"/>
    </row>
    <row r="457" spans="1:10" s="26" customFormat="1" ht="31.5">
      <c r="A457" s="17"/>
      <c r="B457" s="12" t="s">
        <v>37</v>
      </c>
      <c r="C457" s="27" t="s">
        <v>256</v>
      </c>
      <c r="D457" s="27" t="s">
        <v>259</v>
      </c>
      <c r="E457" s="27" t="s">
        <v>38</v>
      </c>
      <c r="F457" s="28">
        <v>2588.6</v>
      </c>
      <c r="G457" s="25"/>
      <c r="H457" s="25"/>
      <c r="I457" s="25"/>
      <c r="J457" s="25"/>
    </row>
    <row r="458" spans="1:10" s="26" customFormat="1" ht="50.25" customHeight="1">
      <c r="A458" s="17"/>
      <c r="B458" s="12" t="s">
        <v>40</v>
      </c>
      <c r="C458" s="27" t="s">
        <v>256</v>
      </c>
      <c r="D458" s="27" t="s">
        <v>259</v>
      </c>
      <c r="E458" s="27" t="s">
        <v>38</v>
      </c>
      <c r="F458" s="28">
        <v>243</v>
      </c>
      <c r="G458" s="25"/>
      <c r="H458" s="25"/>
      <c r="I458" s="25"/>
      <c r="J458" s="25"/>
    </row>
    <row r="459" spans="1:10" s="26" customFormat="1" ht="15.75">
      <c r="A459" s="17"/>
      <c r="B459" s="12" t="s">
        <v>287</v>
      </c>
      <c r="C459" s="27" t="s">
        <v>274</v>
      </c>
      <c r="D459" s="27" t="s">
        <v>11</v>
      </c>
      <c r="E459" s="27" t="s">
        <v>12</v>
      </c>
      <c r="F459" s="28">
        <v>36</v>
      </c>
      <c r="G459" s="25"/>
      <c r="H459" s="25"/>
      <c r="I459" s="25"/>
      <c r="J459" s="25"/>
    </row>
    <row r="460" spans="1:10" s="26" customFormat="1" ht="31.5">
      <c r="A460" s="17"/>
      <c r="B460" s="12" t="s">
        <v>288</v>
      </c>
      <c r="C460" s="27" t="s">
        <v>274</v>
      </c>
      <c r="D460" s="27" t="s">
        <v>277</v>
      </c>
      <c r="E460" s="27" t="s">
        <v>12</v>
      </c>
      <c r="F460" s="28">
        <v>36</v>
      </c>
      <c r="G460" s="25"/>
      <c r="H460" s="25"/>
      <c r="I460" s="25"/>
      <c r="J460" s="25"/>
    </row>
    <row r="461" spans="1:10" s="26" customFormat="1" ht="47.25">
      <c r="A461" s="17"/>
      <c r="B461" s="12" t="s">
        <v>289</v>
      </c>
      <c r="C461" s="27" t="s">
        <v>274</v>
      </c>
      <c r="D461" s="27" t="s">
        <v>277</v>
      </c>
      <c r="E461" s="27" t="s">
        <v>282</v>
      </c>
      <c r="F461" s="28">
        <v>36</v>
      </c>
      <c r="G461" s="25"/>
      <c r="H461" s="25"/>
      <c r="I461" s="25"/>
      <c r="J461" s="25"/>
    </row>
    <row r="462" spans="1:10" s="32" customFormat="1" ht="15.75">
      <c r="A462" s="17" t="s">
        <v>294</v>
      </c>
      <c r="B462" s="14" t="s">
        <v>295</v>
      </c>
      <c r="C462" s="29"/>
      <c r="D462" s="29"/>
      <c r="E462" s="29"/>
      <c r="F462" s="30">
        <v>1735.6</v>
      </c>
      <c r="G462" s="31"/>
      <c r="H462" s="31"/>
      <c r="I462" s="31"/>
      <c r="J462" s="31"/>
    </row>
    <row r="463" spans="1:10" s="66" customFormat="1" ht="15.75">
      <c r="A463" s="17"/>
      <c r="B463" s="17" t="s">
        <v>65</v>
      </c>
      <c r="C463" s="48" t="s">
        <v>66</v>
      </c>
      <c r="D463" s="48" t="s">
        <v>21</v>
      </c>
      <c r="E463" s="48" t="s">
        <v>12</v>
      </c>
      <c r="F463" s="50">
        <v>1735.6</v>
      </c>
      <c r="G463" s="65"/>
      <c r="H463" s="65"/>
      <c r="I463" s="65"/>
      <c r="J463" s="65"/>
    </row>
    <row r="464" spans="1:10" s="26" customFormat="1" ht="15.75">
      <c r="A464" s="17"/>
      <c r="B464" s="12" t="s">
        <v>255</v>
      </c>
      <c r="C464" s="27" t="s">
        <v>256</v>
      </c>
      <c r="D464" s="27" t="s">
        <v>21</v>
      </c>
      <c r="E464" s="27" t="s">
        <v>12</v>
      </c>
      <c r="F464" s="28">
        <v>1715.6</v>
      </c>
      <c r="G464" s="25"/>
      <c r="H464" s="25"/>
      <c r="I464" s="25"/>
      <c r="J464" s="25"/>
    </row>
    <row r="465" spans="1:10" s="26" customFormat="1" ht="15.75">
      <c r="A465" s="17"/>
      <c r="B465" s="12" t="s">
        <v>258</v>
      </c>
      <c r="C465" s="27" t="s">
        <v>256</v>
      </c>
      <c r="D465" s="27" t="s">
        <v>259</v>
      </c>
      <c r="E465" s="27" t="s">
        <v>12</v>
      </c>
      <c r="F465" s="28">
        <v>1715.6</v>
      </c>
      <c r="G465" s="25"/>
      <c r="H465" s="25"/>
      <c r="I465" s="25"/>
      <c r="J465" s="25"/>
    </row>
    <row r="466" spans="1:10" s="26" customFormat="1" ht="31.5">
      <c r="A466" s="17"/>
      <c r="B466" s="12" t="s">
        <v>37</v>
      </c>
      <c r="C466" s="27" t="s">
        <v>256</v>
      </c>
      <c r="D466" s="27" t="s">
        <v>259</v>
      </c>
      <c r="E466" s="27" t="s">
        <v>38</v>
      </c>
      <c r="F466" s="28">
        <v>1593.6</v>
      </c>
      <c r="G466" s="25"/>
      <c r="H466" s="25"/>
      <c r="I466" s="25"/>
      <c r="J466" s="25"/>
    </row>
    <row r="467" spans="1:10" s="26" customFormat="1" ht="51" customHeight="1">
      <c r="A467" s="17"/>
      <c r="B467" s="12" t="s">
        <v>40</v>
      </c>
      <c r="C467" s="27" t="s">
        <v>256</v>
      </c>
      <c r="D467" s="27" t="s">
        <v>259</v>
      </c>
      <c r="E467" s="27" t="s">
        <v>38</v>
      </c>
      <c r="F467" s="28">
        <v>122</v>
      </c>
      <c r="G467" s="25"/>
      <c r="H467" s="25"/>
      <c r="I467" s="25"/>
      <c r="J467" s="25"/>
    </row>
    <row r="468" spans="1:10" s="26" customFormat="1" ht="15.75">
      <c r="A468" s="17"/>
      <c r="B468" s="12" t="s">
        <v>287</v>
      </c>
      <c r="C468" s="27" t="s">
        <v>274</v>
      </c>
      <c r="D468" s="27" t="s">
        <v>11</v>
      </c>
      <c r="E468" s="27" t="s">
        <v>12</v>
      </c>
      <c r="F468" s="28">
        <v>20</v>
      </c>
      <c r="G468" s="25"/>
      <c r="H468" s="25"/>
      <c r="I468" s="25"/>
      <c r="J468" s="25"/>
    </row>
    <row r="469" spans="1:10" s="26" customFormat="1" ht="31.5">
      <c r="A469" s="17"/>
      <c r="B469" s="12" t="s">
        <v>288</v>
      </c>
      <c r="C469" s="27" t="s">
        <v>274</v>
      </c>
      <c r="D469" s="27" t="s">
        <v>277</v>
      </c>
      <c r="E469" s="27" t="s">
        <v>12</v>
      </c>
      <c r="F469" s="28">
        <v>20</v>
      </c>
      <c r="G469" s="25"/>
      <c r="H469" s="25"/>
      <c r="I469" s="25"/>
      <c r="J469" s="25"/>
    </row>
    <row r="470" spans="1:10" s="26" customFormat="1" ht="47.25">
      <c r="A470" s="17"/>
      <c r="B470" s="12" t="s">
        <v>289</v>
      </c>
      <c r="C470" s="27" t="s">
        <v>274</v>
      </c>
      <c r="D470" s="27" t="s">
        <v>277</v>
      </c>
      <c r="E470" s="27" t="s">
        <v>282</v>
      </c>
      <c r="F470" s="28">
        <v>20</v>
      </c>
      <c r="G470" s="25"/>
      <c r="H470" s="25"/>
      <c r="I470" s="25"/>
      <c r="J470" s="25"/>
    </row>
    <row r="471" spans="1:10" s="32" customFormat="1" ht="15.75">
      <c r="A471" s="17" t="s">
        <v>296</v>
      </c>
      <c r="B471" s="14" t="s">
        <v>297</v>
      </c>
      <c r="C471" s="29"/>
      <c r="D471" s="29"/>
      <c r="E471" s="29"/>
      <c r="F471" s="30">
        <v>1639.7</v>
      </c>
      <c r="G471" s="31"/>
      <c r="H471" s="31"/>
      <c r="I471" s="31"/>
      <c r="J471" s="31"/>
    </row>
    <row r="472" spans="1:10" s="66" customFormat="1" ht="15.75">
      <c r="A472" s="17"/>
      <c r="B472" s="17" t="s">
        <v>65</v>
      </c>
      <c r="C472" s="48" t="s">
        <v>66</v>
      </c>
      <c r="D472" s="48" t="s">
        <v>21</v>
      </c>
      <c r="E472" s="48" t="s">
        <v>12</v>
      </c>
      <c r="F472" s="50">
        <v>1639.7</v>
      </c>
      <c r="G472" s="65"/>
      <c r="H472" s="65"/>
      <c r="I472" s="65"/>
      <c r="J472" s="65"/>
    </row>
    <row r="473" spans="1:6" ht="15.75">
      <c r="A473" s="17"/>
      <c r="B473" s="12" t="s">
        <v>255</v>
      </c>
      <c r="C473" s="27" t="s">
        <v>256</v>
      </c>
      <c r="D473" s="27" t="s">
        <v>21</v>
      </c>
      <c r="E473" s="27" t="s">
        <v>12</v>
      </c>
      <c r="F473" s="28">
        <v>1624.7</v>
      </c>
    </row>
    <row r="474" spans="1:6" ht="15.75">
      <c r="A474" s="17"/>
      <c r="B474" s="12" t="s">
        <v>258</v>
      </c>
      <c r="C474" s="27" t="s">
        <v>256</v>
      </c>
      <c r="D474" s="27" t="s">
        <v>259</v>
      </c>
      <c r="E474" s="27" t="s">
        <v>12</v>
      </c>
      <c r="F474" s="28">
        <v>1624.7</v>
      </c>
    </row>
    <row r="475" spans="1:6" ht="31.5">
      <c r="A475" s="17"/>
      <c r="B475" s="12" t="s">
        <v>37</v>
      </c>
      <c r="C475" s="27" t="s">
        <v>256</v>
      </c>
      <c r="D475" s="27" t="s">
        <v>259</v>
      </c>
      <c r="E475" s="27" t="s">
        <v>38</v>
      </c>
      <c r="F475" s="28">
        <v>1501.7</v>
      </c>
    </row>
    <row r="476" spans="1:6" ht="51" customHeight="1">
      <c r="A476" s="17"/>
      <c r="B476" s="12" t="s">
        <v>40</v>
      </c>
      <c r="C476" s="27" t="s">
        <v>256</v>
      </c>
      <c r="D476" s="27" t="s">
        <v>259</v>
      </c>
      <c r="E476" s="27" t="s">
        <v>38</v>
      </c>
      <c r="F476" s="28">
        <v>123</v>
      </c>
    </row>
    <row r="477" spans="1:6" ht="15.75">
      <c r="A477" s="17"/>
      <c r="B477" s="12" t="s">
        <v>287</v>
      </c>
      <c r="C477" s="27" t="s">
        <v>274</v>
      </c>
      <c r="D477" s="27" t="s">
        <v>11</v>
      </c>
      <c r="E477" s="27" t="s">
        <v>12</v>
      </c>
      <c r="F477" s="28">
        <v>15</v>
      </c>
    </row>
    <row r="478" spans="1:6" ht="31.5">
      <c r="A478" s="17"/>
      <c r="B478" s="12" t="s">
        <v>288</v>
      </c>
      <c r="C478" s="27" t="s">
        <v>274</v>
      </c>
      <c r="D478" s="27" t="s">
        <v>277</v>
      </c>
      <c r="E478" s="27" t="s">
        <v>12</v>
      </c>
      <c r="F478" s="28">
        <v>15</v>
      </c>
    </row>
    <row r="479" spans="1:6" ht="47.25">
      <c r="A479" s="17"/>
      <c r="B479" s="12" t="s">
        <v>289</v>
      </c>
      <c r="C479" s="27" t="s">
        <v>274</v>
      </c>
      <c r="D479" s="27" t="s">
        <v>277</v>
      </c>
      <c r="E479" s="27" t="s">
        <v>282</v>
      </c>
      <c r="F479" s="28">
        <v>15</v>
      </c>
    </row>
    <row r="480" spans="1:10" s="10" customFormat="1" ht="22.5" customHeight="1">
      <c r="A480" s="17" t="s">
        <v>298</v>
      </c>
      <c r="B480" s="14" t="s">
        <v>340</v>
      </c>
      <c r="C480" s="29"/>
      <c r="D480" s="29"/>
      <c r="E480" s="29"/>
      <c r="F480" s="30">
        <v>1752.9</v>
      </c>
      <c r="G480" s="9"/>
      <c r="H480" s="9"/>
      <c r="I480" s="9"/>
      <c r="J480" s="9"/>
    </row>
    <row r="481" spans="1:10" s="8" customFormat="1" ht="15.75">
      <c r="A481" s="17"/>
      <c r="B481" s="17" t="s">
        <v>65</v>
      </c>
      <c r="C481" s="48" t="s">
        <v>66</v>
      </c>
      <c r="D481" s="48" t="s">
        <v>21</v>
      </c>
      <c r="E481" s="48" t="s">
        <v>12</v>
      </c>
      <c r="F481" s="50">
        <v>1752.9</v>
      </c>
      <c r="G481" s="7"/>
      <c r="H481" s="7"/>
      <c r="I481" s="7"/>
      <c r="J481" s="7"/>
    </row>
    <row r="482" spans="1:6" ht="15.75">
      <c r="A482" s="17"/>
      <c r="B482" s="12" t="s">
        <v>255</v>
      </c>
      <c r="C482" s="27" t="s">
        <v>256</v>
      </c>
      <c r="D482" s="27" t="s">
        <v>21</v>
      </c>
      <c r="E482" s="27" t="s">
        <v>12</v>
      </c>
      <c r="F482" s="28">
        <v>1732.9</v>
      </c>
    </row>
    <row r="483" spans="1:6" ht="15.75">
      <c r="A483" s="17"/>
      <c r="B483" s="12" t="s">
        <v>258</v>
      </c>
      <c r="C483" s="27" t="s">
        <v>256</v>
      </c>
      <c r="D483" s="27" t="s">
        <v>259</v>
      </c>
      <c r="E483" s="27" t="s">
        <v>12</v>
      </c>
      <c r="F483" s="28">
        <v>1732.9</v>
      </c>
    </row>
    <row r="484" spans="1:6" ht="31.5">
      <c r="A484" s="17"/>
      <c r="B484" s="12" t="s">
        <v>37</v>
      </c>
      <c r="C484" s="27" t="s">
        <v>256</v>
      </c>
      <c r="D484" s="27" t="s">
        <v>259</v>
      </c>
      <c r="E484" s="27" t="s">
        <v>38</v>
      </c>
      <c r="F484" s="28">
        <v>1601.9</v>
      </c>
    </row>
    <row r="485" spans="1:6" ht="50.25" customHeight="1">
      <c r="A485" s="17"/>
      <c r="B485" s="12" t="s">
        <v>40</v>
      </c>
      <c r="C485" s="27" t="s">
        <v>256</v>
      </c>
      <c r="D485" s="27" t="s">
        <v>259</v>
      </c>
      <c r="E485" s="27" t="s">
        <v>38</v>
      </c>
      <c r="F485" s="28">
        <v>131</v>
      </c>
    </row>
    <row r="486" spans="1:6" ht="15.75">
      <c r="A486" s="17"/>
      <c r="B486" s="12" t="s">
        <v>287</v>
      </c>
      <c r="C486" s="27" t="s">
        <v>274</v>
      </c>
      <c r="D486" s="27" t="s">
        <v>11</v>
      </c>
      <c r="E486" s="27" t="s">
        <v>12</v>
      </c>
      <c r="F486" s="28">
        <v>20</v>
      </c>
    </row>
    <row r="487" spans="1:6" ht="31.5">
      <c r="A487" s="17"/>
      <c r="B487" s="12" t="s">
        <v>288</v>
      </c>
      <c r="C487" s="27" t="s">
        <v>274</v>
      </c>
      <c r="D487" s="27" t="s">
        <v>277</v>
      </c>
      <c r="E487" s="27" t="s">
        <v>12</v>
      </c>
      <c r="F487" s="28">
        <v>20</v>
      </c>
    </row>
    <row r="488" spans="1:6" ht="47.25">
      <c r="A488" s="17"/>
      <c r="B488" s="12" t="s">
        <v>289</v>
      </c>
      <c r="C488" s="27" t="s">
        <v>274</v>
      </c>
      <c r="D488" s="27" t="s">
        <v>277</v>
      </c>
      <c r="E488" s="27" t="s">
        <v>282</v>
      </c>
      <c r="F488" s="28">
        <v>20</v>
      </c>
    </row>
    <row r="489" spans="1:10" s="10" customFormat="1" ht="20.25" customHeight="1">
      <c r="A489" s="17" t="s">
        <v>299</v>
      </c>
      <c r="B489" s="14" t="s">
        <v>300</v>
      </c>
      <c r="C489" s="29"/>
      <c r="D489" s="29"/>
      <c r="E489" s="29"/>
      <c r="F489" s="30">
        <v>5221.9</v>
      </c>
      <c r="G489" s="9"/>
      <c r="H489" s="9"/>
      <c r="I489" s="9"/>
      <c r="J489" s="9"/>
    </row>
    <row r="490" spans="1:10" s="8" customFormat="1" ht="15.75">
      <c r="A490" s="17"/>
      <c r="B490" s="17" t="s">
        <v>65</v>
      </c>
      <c r="C490" s="48" t="s">
        <v>66</v>
      </c>
      <c r="D490" s="48" t="s">
        <v>21</v>
      </c>
      <c r="E490" s="48" t="s">
        <v>12</v>
      </c>
      <c r="F490" s="50">
        <v>5221.9</v>
      </c>
      <c r="G490" s="7"/>
      <c r="H490" s="7"/>
      <c r="I490" s="7"/>
      <c r="J490" s="7"/>
    </row>
    <row r="491" spans="1:6" ht="15.75">
      <c r="A491" s="17"/>
      <c r="B491" s="12" t="s">
        <v>255</v>
      </c>
      <c r="C491" s="27" t="s">
        <v>256</v>
      </c>
      <c r="D491" s="27" t="s">
        <v>21</v>
      </c>
      <c r="E491" s="27" t="s">
        <v>12</v>
      </c>
      <c r="F491" s="28">
        <v>5129.9</v>
      </c>
    </row>
    <row r="492" spans="1:6" ht="15.75">
      <c r="A492" s="17"/>
      <c r="B492" s="12" t="s">
        <v>258</v>
      </c>
      <c r="C492" s="27" t="s">
        <v>256</v>
      </c>
      <c r="D492" s="27" t="s">
        <v>259</v>
      </c>
      <c r="E492" s="27" t="s">
        <v>12</v>
      </c>
      <c r="F492" s="28">
        <v>5129.9</v>
      </c>
    </row>
    <row r="493" spans="1:6" ht="31.5">
      <c r="A493" s="17"/>
      <c r="B493" s="12" t="s">
        <v>37</v>
      </c>
      <c r="C493" s="27" t="s">
        <v>256</v>
      </c>
      <c r="D493" s="27" t="s">
        <v>259</v>
      </c>
      <c r="E493" s="27" t="s">
        <v>38</v>
      </c>
      <c r="F493" s="28">
        <v>4623.9</v>
      </c>
    </row>
    <row r="494" spans="1:6" ht="48.75" customHeight="1">
      <c r="A494" s="17"/>
      <c r="B494" s="12" t="s">
        <v>40</v>
      </c>
      <c r="C494" s="27" t="s">
        <v>256</v>
      </c>
      <c r="D494" s="27" t="s">
        <v>259</v>
      </c>
      <c r="E494" s="27" t="s">
        <v>38</v>
      </c>
      <c r="F494" s="28">
        <v>506</v>
      </c>
    </row>
    <row r="495" spans="1:6" ht="15.75">
      <c r="A495" s="17"/>
      <c r="B495" s="12" t="s">
        <v>287</v>
      </c>
      <c r="C495" s="27" t="s">
        <v>274</v>
      </c>
      <c r="D495" s="27" t="s">
        <v>11</v>
      </c>
      <c r="E495" s="27" t="s">
        <v>12</v>
      </c>
      <c r="F495" s="28">
        <v>92</v>
      </c>
    </row>
    <row r="496" spans="1:6" ht="31.5">
      <c r="A496" s="17"/>
      <c r="B496" s="12" t="s">
        <v>288</v>
      </c>
      <c r="C496" s="27" t="s">
        <v>274</v>
      </c>
      <c r="D496" s="27" t="s">
        <v>277</v>
      </c>
      <c r="E496" s="27" t="s">
        <v>12</v>
      </c>
      <c r="F496" s="28">
        <v>92</v>
      </c>
    </row>
    <row r="497" spans="1:6" ht="47.25">
      <c r="A497" s="17"/>
      <c r="B497" s="12" t="s">
        <v>289</v>
      </c>
      <c r="C497" s="27" t="s">
        <v>274</v>
      </c>
      <c r="D497" s="27" t="s">
        <v>277</v>
      </c>
      <c r="E497" s="27" t="s">
        <v>282</v>
      </c>
      <c r="F497" s="28">
        <v>92</v>
      </c>
    </row>
    <row r="498" spans="1:10" s="10" customFormat="1" ht="21.75" customHeight="1">
      <c r="A498" s="17" t="s">
        <v>301</v>
      </c>
      <c r="B498" s="14" t="s">
        <v>302</v>
      </c>
      <c r="C498" s="29"/>
      <c r="D498" s="29"/>
      <c r="E498" s="29"/>
      <c r="F498" s="30">
        <v>3074</v>
      </c>
      <c r="G498" s="9"/>
      <c r="H498" s="9"/>
      <c r="I498" s="9"/>
      <c r="J498" s="9"/>
    </row>
    <row r="499" spans="1:10" s="8" customFormat="1" ht="15.75">
      <c r="A499" s="17"/>
      <c r="B499" s="17" t="s">
        <v>65</v>
      </c>
      <c r="C499" s="48" t="s">
        <v>66</v>
      </c>
      <c r="D499" s="48" t="s">
        <v>21</v>
      </c>
      <c r="E499" s="48" t="s">
        <v>12</v>
      </c>
      <c r="F499" s="50">
        <v>3074</v>
      </c>
      <c r="G499" s="7"/>
      <c r="H499" s="7"/>
      <c r="I499" s="7"/>
      <c r="J499" s="7"/>
    </row>
    <row r="500" spans="1:6" ht="15.75">
      <c r="A500" s="17"/>
      <c r="B500" s="12" t="s">
        <v>255</v>
      </c>
      <c r="C500" s="27" t="s">
        <v>256</v>
      </c>
      <c r="D500" s="27" t="s">
        <v>21</v>
      </c>
      <c r="E500" s="27" t="s">
        <v>12</v>
      </c>
      <c r="F500" s="28">
        <v>3018</v>
      </c>
    </row>
    <row r="501" spans="1:6" ht="15.75">
      <c r="A501" s="17"/>
      <c r="B501" s="12" t="s">
        <v>258</v>
      </c>
      <c r="C501" s="27" t="s">
        <v>256</v>
      </c>
      <c r="D501" s="27" t="s">
        <v>259</v>
      </c>
      <c r="E501" s="27" t="s">
        <v>12</v>
      </c>
      <c r="F501" s="28">
        <v>3018</v>
      </c>
    </row>
    <row r="502" spans="1:6" ht="31.5">
      <c r="A502" s="17"/>
      <c r="B502" s="12" t="s">
        <v>37</v>
      </c>
      <c r="C502" s="27" t="s">
        <v>256</v>
      </c>
      <c r="D502" s="27" t="s">
        <v>259</v>
      </c>
      <c r="E502" s="27" t="s">
        <v>38</v>
      </c>
      <c r="F502" s="28">
        <v>2750</v>
      </c>
    </row>
    <row r="503" spans="1:6" ht="51.75" customHeight="1">
      <c r="A503" s="17"/>
      <c r="B503" s="12" t="s">
        <v>40</v>
      </c>
      <c r="C503" s="27" t="s">
        <v>256</v>
      </c>
      <c r="D503" s="27" t="s">
        <v>259</v>
      </c>
      <c r="E503" s="27" t="s">
        <v>38</v>
      </c>
      <c r="F503" s="28">
        <v>268</v>
      </c>
    </row>
    <row r="504" spans="1:6" ht="15.75">
      <c r="A504" s="17"/>
      <c r="B504" s="12" t="s">
        <v>287</v>
      </c>
      <c r="C504" s="27" t="s">
        <v>274</v>
      </c>
      <c r="D504" s="27" t="s">
        <v>11</v>
      </c>
      <c r="E504" s="27" t="s">
        <v>12</v>
      </c>
      <c r="F504" s="28">
        <v>56</v>
      </c>
    </row>
    <row r="505" spans="1:6" ht="31.5">
      <c r="A505" s="17"/>
      <c r="B505" s="12" t="s">
        <v>288</v>
      </c>
      <c r="C505" s="27" t="s">
        <v>274</v>
      </c>
      <c r="D505" s="27" t="s">
        <v>277</v>
      </c>
      <c r="E505" s="27" t="s">
        <v>12</v>
      </c>
      <c r="F505" s="28">
        <v>56</v>
      </c>
    </row>
    <row r="506" spans="1:6" ht="47.25">
      <c r="A506" s="17"/>
      <c r="B506" s="12" t="s">
        <v>289</v>
      </c>
      <c r="C506" s="27" t="s">
        <v>274</v>
      </c>
      <c r="D506" s="27" t="s">
        <v>277</v>
      </c>
      <c r="E506" s="27" t="s">
        <v>282</v>
      </c>
      <c r="F506" s="28">
        <v>56</v>
      </c>
    </row>
    <row r="507" spans="1:10" s="10" customFormat="1" ht="18.75" customHeight="1">
      <c r="A507" s="17" t="s">
        <v>303</v>
      </c>
      <c r="B507" s="14" t="s">
        <v>304</v>
      </c>
      <c r="C507" s="29"/>
      <c r="D507" s="29"/>
      <c r="E507" s="29"/>
      <c r="F507" s="30">
        <v>4496.1</v>
      </c>
      <c r="G507" s="9"/>
      <c r="H507" s="9"/>
      <c r="I507" s="9"/>
      <c r="J507" s="9"/>
    </row>
    <row r="508" spans="1:10" s="8" customFormat="1" ht="15.75">
      <c r="A508" s="17"/>
      <c r="B508" s="17" t="s">
        <v>65</v>
      </c>
      <c r="C508" s="48" t="s">
        <v>66</v>
      </c>
      <c r="D508" s="48" t="s">
        <v>21</v>
      </c>
      <c r="E508" s="48" t="s">
        <v>12</v>
      </c>
      <c r="F508" s="50">
        <v>4496.1</v>
      </c>
      <c r="G508" s="7"/>
      <c r="H508" s="7"/>
      <c r="I508" s="7"/>
      <c r="J508" s="7"/>
    </row>
    <row r="509" spans="1:6" ht="15.75">
      <c r="A509" s="17"/>
      <c r="B509" s="12" t="s">
        <v>255</v>
      </c>
      <c r="C509" s="27" t="s">
        <v>256</v>
      </c>
      <c r="D509" s="27" t="s">
        <v>21</v>
      </c>
      <c r="E509" s="27" t="s">
        <v>12</v>
      </c>
      <c r="F509" s="28">
        <v>4429.1</v>
      </c>
    </row>
    <row r="510" spans="1:6" ht="15.75">
      <c r="A510" s="17"/>
      <c r="B510" s="12" t="s">
        <v>258</v>
      </c>
      <c r="C510" s="27" t="s">
        <v>256</v>
      </c>
      <c r="D510" s="27" t="s">
        <v>259</v>
      </c>
      <c r="E510" s="27" t="s">
        <v>12</v>
      </c>
      <c r="F510" s="28">
        <v>4429.1</v>
      </c>
    </row>
    <row r="511" spans="1:6" ht="31.5">
      <c r="A511" s="17"/>
      <c r="B511" s="12" t="s">
        <v>37</v>
      </c>
      <c r="C511" s="27" t="s">
        <v>256</v>
      </c>
      <c r="D511" s="27" t="s">
        <v>259</v>
      </c>
      <c r="E511" s="27" t="s">
        <v>38</v>
      </c>
      <c r="F511" s="28">
        <v>4001.1</v>
      </c>
    </row>
    <row r="512" spans="1:6" ht="48.75" customHeight="1">
      <c r="A512" s="17"/>
      <c r="B512" s="12" t="s">
        <v>40</v>
      </c>
      <c r="C512" s="27" t="s">
        <v>256</v>
      </c>
      <c r="D512" s="27" t="s">
        <v>259</v>
      </c>
      <c r="E512" s="27" t="s">
        <v>38</v>
      </c>
      <c r="F512" s="28">
        <v>428</v>
      </c>
    </row>
    <row r="513" spans="1:6" ht="15.75">
      <c r="A513" s="17"/>
      <c r="B513" s="12" t="s">
        <v>287</v>
      </c>
      <c r="C513" s="27" t="s">
        <v>274</v>
      </c>
      <c r="D513" s="27" t="s">
        <v>11</v>
      </c>
      <c r="E513" s="27" t="s">
        <v>12</v>
      </c>
      <c r="F513" s="28">
        <v>67</v>
      </c>
    </row>
    <row r="514" spans="1:6" ht="31.5">
      <c r="A514" s="17"/>
      <c r="B514" s="12" t="s">
        <v>288</v>
      </c>
      <c r="C514" s="27" t="s">
        <v>274</v>
      </c>
      <c r="D514" s="27" t="s">
        <v>277</v>
      </c>
      <c r="E514" s="27" t="s">
        <v>12</v>
      </c>
      <c r="F514" s="28">
        <v>67</v>
      </c>
    </row>
    <row r="515" spans="1:6" ht="47.25">
      <c r="A515" s="17"/>
      <c r="B515" s="12" t="s">
        <v>289</v>
      </c>
      <c r="C515" s="27" t="s">
        <v>274</v>
      </c>
      <c r="D515" s="27" t="s">
        <v>277</v>
      </c>
      <c r="E515" s="27" t="s">
        <v>282</v>
      </c>
      <c r="F515" s="28">
        <v>67</v>
      </c>
    </row>
    <row r="516" spans="1:10" s="10" customFormat="1" ht="19.5" customHeight="1">
      <c r="A516" s="17" t="s">
        <v>305</v>
      </c>
      <c r="B516" s="14" t="s">
        <v>306</v>
      </c>
      <c r="C516" s="29"/>
      <c r="D516" s="29"/>
      <c r="E516" s="29"/>
      <c r="F516" s="30">
        <v>4573.5</v>
      </c>
      <c r="G516" s="9"/>
      <c r="H516" s="9"/>
      <c r="I516" s="9"/>
      <c r="J516" s="9"/>
    </row>
    <row r="517" spans="1:10" s="8" customFormat="1" ht="15.75">
      <c r="A517" s="17"/>
      <c r="B517" s="17" t="s">
        <v>65</v>
      </c>
      <c r="C517" s="48" t="s">
        <v>66</v>
      </c>
      <c r="D517" s="48" t="s">
        <v>21</v>
      </c>
      <c r="E517" s="48" t="s">
        <v>12</v>
      </c>
      <c r="F517" s="50">
        <v>4573.5</v>
      </c>
      <c r="G517" s="7"/>
      <c r="H517" s="7"/>
      <c r="I517" s="7"/>
      <c r="J517" s="7"/>
    </row>
    <row r="518" spans="1:6" ht="15.75">
      <c r="A518" s="17"/>
      <c r="B518" s="12" t="s">
        <v>255</v>
      </c>
      <c r="C518" s="27" t="s">
        <v>256</v>
      </c>
      <c r="D518" s="27" t="s">
        <v>21</v>
      </c>
      <c r="E518" s="27" t="s">
        <v>12</v>
      </c>
      <c r="F518" s="28">
        <v>4496.5</v>
      </c>
    </row>
    <row r="519" spans="1:6" ht="15.75">
      <c r="A519" s="17"/>
      <c r="B519" s="12" t="s">
        <v>258</v>
      </c>
      <c r="C519" s="27" t="s">
        <v>256</v>
      </c>
      <c r="D519" s="27" t="s">
        <v>259</v>
      </c>
      <c r="E519" s="27" t="s">
        <v>12</v>
      </c>
      <c r="F519" s="28">
        <v>4496.5</v>
      </c>
    </row>
    <row r="520" spans="1:6" ht="31.5">
      <c r="A520" s="17"/>
      <c r="B520" s="12" t="s">
        <v>37</v>
      </c>
      <c r="C520" s="27" t="s">
        <v>256</v>
      </c>
      <c r="D520" s="27" t="s">
        <v>259</v>
      </c>
      <c r="E520" s="27" t="s">
        <v>38</v>
      </c>
      <c r="F520" s="28">
        <v>4075.5</v>
      </c>
    </row>
    <row r="521" spans="1:6" ht="48.75" customHeight="1">
      <c r="A521" s="17"/>
      <c r="B521" s="12" t="s">
        <v>40</v>
      </c>
      <c r="C521" s="27" t="s">
        <v>256</v>
      </c>
      <c r="D521" s="27" t="s">
        <v>259</v>
      </c>
      <c r="E521" s="27" t="s">
        <v>38</v>
      </c>
      <c r="F521" s="28">
        <v>421</v>
      </c>
    </row>
    <row r="522" spans="1:6" ht="15.75">
      <c r="A522" s="17"/>
      <c r="B522" s="12" t="s">
        <v>287</v>
      </c>
      <c r="C522" s="27" t="s">
        <v>274</v>
      </c>
      <c r="D522" s="27" t="s">
        <v>11</v>
      </c>
      <c r="E522" s="27" t="s">
        <v>12</v>
      </c>
      <c r="F522" s="28">
        <v>77</v>
      </c>
    </row>
    <row r="523" spans="1:6" ht="31.5">
      <c r="A523" s="17"/>
      <c r="B523" s="12" t="s">
        <v>288</v>
      </c>
      <c r="C523" s="27" t="s">
        <v>274</v>
      </c>
      <c r="D523" s="27" t="s">
        <v>277</v>
      </c>
      <c r="E523" s="27" t="s">
        <v>12</v>
      </c>
      <c r="F523" s="28">
        <v>77</v>
      </c>
    </row>
    <row r="524" spans="1:6" ht="47.25">
      <c r="A524" s="17"/>
      <c r="B524" s="12" t="s">
        <v>289</v>
      </c>
      <c r="C524" s="27" t="s">
        <v>274</v>
      </c>
      <c r="D524" s="27" t="s">
        <v>277</v>
      </c>
      <c r="E524" s="27" t="s">
        <v>282</v>
      </c>
      <c r="F524" s="28">
        <v>77</v>
      </c>
    </row>
    <row r="525" spans="1:10" s="10" customFormat="1" ht="21.75" customHeight="1">
      <c r="A525" s="17" t="s">
        <v>307</v>
      </c>
      <c r="B525" s="14" t="s">
        <v>308</v>
      </c>
      <c r="C525" s="29"/>
      <c r="D525" s="29"/>
      <c r="E525" s="29"/>
      <c r="F525" s="30">
        <v>2210.5</v>
      </c>
      <c r="G525" s="9"/>
      <c r="H525" s="9"/>
      <c r="I525" s="9"/>
      <c r="J525" s="9"/>
    </row>
    <row r="526" spans="1:10" s="8" customFormat="1" ht="15.75">
      <c r="A526" s="17"/>
      <c r="B526" s="17" t="s">
        <v>65</v>
      </c>
      <c r="C526" s="48" t="s">
        <v>66</v>
      </c>
      <c r="D526" s="48" t="s">
        <v>21</v>
      </c>
      <c r="E526" s="48" t="s">
        <v>12</v>
      </c>
      <c r="F526" s="50">
        <v>2210.5</v>
      </c>
      <c r="G526" s="7"/>
      <c r="H526" s="7"/>
      <c r="I526" s="7"/>
      <c r="J526" s="7"/>
    </row>
    <row r="527" spans="1:6" ht="15.75">
      <c r="A527" s="17"/>
      <c r="B527" s="12" t="s">
        <v>255</v>
      </c>
      <c r="C527" s="27" t="s">
        <v>256</v>
      </c>
      <c r="D527" s="27" t="s">
        <v>21</v>
      </c>
      <c r="E527" s="27" t="s">
        <v>12</v>
      </c>
      <c r="F527" s="28">
        <v>2185.5</v>
      </c>
    </row>
    <row r="528" spans="1:6" ht="15.75">
      <c r="A528" s="17"/>
      <c r="B528" s="12" t="s">
        <v>258</v>
      </c>
      <c r="C528" s="27" t="s">
        <v>256</v>
      </c>
      <c r="D528" s="27" t="s">
        <v>259</v>
      </c>
      <c r="E528" s="27" t="s">
        <v>12</v>
      </c>
      <c r="F528" s="28">
        <v>2185.5</v>
      </c>
    </row>
    <row r="529" spans="1:6" ht="31.5">
      <c r="A529" s="17"/>
      <c r="B529" s="12" t="s">
        <v>37</v>
      </c>
      <c r="C529" s="27" t="s">
        <v>256</v>
      </c>
      <c r="D529" s="27" t="s">
        <v>259</v>
      </c>
      <c r="E529" s="27" t="s">
        <v>38</v>
      </c>
      <c r="F529" s="28">
        <v>1978.5</v>
      </c>
    </row>
    <row r="530" spans="1:6" ht="50.25" customHeight="1">
      <c r="A530" s="17"/>
      <c r="B530" s="12" t="s">
        <v>40</v>
      </c>
      <c r="C530" s="27" t="s">
        <v>256</v>
      </c>
      <c r="D530" s="27" t="s">
        <v>259</v>
      </c>
      <c r="E530" s="27" t="s">
        <v>38</v>
      </c>
      <c r="F530" s="28">
        <v>207</v>
      </c>
    </row>
    <row r="531" spans="1:6" ht="15.75">
      <c r="A531" s="17"/>
      <c r="B531" s="12" t="s">
        <v>287</v>
      </c>
      <c r="C531" s="27" t="s">
        <v>274</v>
      </c>
      <c r="D531" s="27" t="s">
        <v>11</v>
      </c>
      <c r="E531" s="27" t="s">
        <v>12</v>
      </c>
      <c r="F531" s="28">
        <v>25</v>
      </c>
    </row>
    <row r="532" spans="1:6" ht="31.5">
      <c r="A532" s="17"/>
      <c r="B532" s="12" t="s">
        <v>288</v>
      </c>
      <c r="C532" s="27" t="s">
        <v>274</v>
      </c>
      <c r="D532" s="27" t="s">
        <v>277</v>
      </c>
      <c r="E532" s="27" t="s">
        <v>12</v>
      </c>
      <c r="F532" s="28">
        <v>25</v>
      </c>
    </row>
    <row r="533" spans="1:6" ht="47.25">
      <c r="A533" s="17"/>
      <c r="B533" s="12" t="s">
        <v>289</v>
      </c>
      <c r="C533" s="27" t="s">
        <v>274</v>
      </c>
      <c r="D533" s="27" t="s">
        <v>277</v>
      </c>
      <c r="E533" s="27" t="s">
        <v>282</v>
      </c>
      <c r="F533" s="28">
        <v>25</v>
      </c>
    </row>
    <row r="534" spans="1:10" s="10" customFormat="1" ht="19.5" customHeight="1">
      <c r="A534" s="17" t="s">
        <v>309</v>
      </c>
      <c r="B534" s="14" t="s">
        <v>310</v>
      </c>
      <c r="C534" s="29"/>
      <c r="D534" s="29"/>
      <c r="E534" s="29"/>
      <c r="F534" s="30">
        <v>2775.2</v>
      </c>
      <c r="G534" s="9"/>
      <c r="H534" s="9"/>
      <c r="I534" s="9"/>
      <c r="J534" s="9"/>
    </row>
    <row r="535" spans="1:10" s="8" customFormat="1" ht="15.75">
      <c r="A535" s="17"/>
      <c r="B535" s="17" t="s">
        <v>65</v>
      </c>
      <c r="C535" s="48" t="s">
        <v>66</v>
      </c>
      <c r="D535" s="48" t="s">
        <v>21</v>
      </c>
      <c r="E535" s="48" t="s">
        <v>12</v>
      </c>
      <c r="F535" s="50">
        <v>2775.2</v>
      </c>
      <c r="G535" s="7"/>
      <c r="H535" s="7"/>
      <c r="I535" s="7"/>
      <c r="J535" s="7"/>
    </row>
    <row r="536" spans="1:6" ht="15.75">
      <c r="A536" s="17"/>
      <c r="B536" s="12" t="s">
        <v>255</v>
      </c>
      <c r="C536" s="27" t="s">
        <v>256</v>
      </c>
      <c r="D536" s="27" t="s">
        <v>21</v>
      </c>
      <c r="E536" s="27" t="s">
        <v>12</v>
      </c>
      <c r="F536" s="28">
        <v>2734.2</v>
      </c>
    </row>
    <row r="537" spans="1:6" ht="15.75">
      <c r="A537" s="17"/>
      <c r="B537" s="12" t="s">
        <v>258</v>
      </c>
      <c r="C537" s="27" t="s">
        <v>256</v>
      </c>
      <c r="D537" s="27" t="s">
        <v>259</v>
      </c>
      <c r="E537" s="27" t="s">
        <v>12</v>
      </c>
      <c r="F537" s="28">
        <v>2734.2</v>
      </c>
    </row>
    <row r="538" spans="1:6" ht="31.5">
      <c r="A538" s="17"/>
      <c r="B538" s="12" t="s">
        <v>37</v>
      </c>
      <c r="C538" s="27" t="s">
        <v>256</v>
      </c>
      <c r="D538" s="27" t="s">
        <v>259</v>
      </c>
      <c r="E538" s="27" t="s">
        <v>38</v>
      </c>
      <c r="F538" s="28">
        <v>2479.2</v>
      </c>
    </row>
    <row r="539" spans="1:6" ht="47.25">
      <c r="A539" s="17"/>
      <c r="B539" s="12" t="s">
        <v>40</v>
      </c>
      <c r="C539" s="27" t="s">
        <v>256</v>
      </c>
      <c r="D539" s="27" t="s">
        <v>259</v>
      </c>
      <c r="E539" s="27" t="s">
        <v>38</v>
      </c>
      <c r="F539" s="28">
        <v>255</v>
      </c>
    </row>
    <row r="540" spans="1:6" ht="15.75">
      <c r="A540" s="17"/>
      <c r="B540" s="12" t="s">
        <v>287</v>
      </c>
      <c r="C540" s="27" t="s">
        <v>274</v>
      </c>
      <c r="D540" s="27" t="s">
        <v>11</v>
      </c>
      <c r="E540" s="27" t="s">
        <v>12</v>
      </c>
      <c r="F540" s="28">
        <v>41</v>
      </c>
    </row>
    <row r="541" spans="1:6" ht="31.5">
      <c r="A541" s="17"/>
      <c r="B541" s="12" t="s">
        <v>288</v>
      </c>
      <c r="C541" s="27" t="s">
        <v>274</v>
      </c>
      <c r="D541" s="27" t="s">
        <v>277</v>
      </c>
      <c r="E541" s="27" t="s">
        <v>12</v>
      </c>
      <c r="F541" s="28">
        <v>41</v>
      </c>
    </row>
    <row r="542" spans="1:6" ht="47.25">
      <c r="A542" s="17"/>
      <c r="B542" s="12" t="s">
        <v>289</v>
      </c>
      <c r="C542" s="27" t="s">
        <v>274</v>
      </c>
      <c r="D542" s="27" t="s">
        <v>277</v>
      </c>
      <c r="E542" s="27" t="s">
        <v>282</v>
      </c>
      <c r="F542" s="28">
        <v>41</v>
      </c>
    </row>
    <row r="543" spans="1:10" s="10" customFormat="1" ht="22.5" customHeight="1">
      <c r="A543" s="17" t="s">
        <v>311</v>
      </c>
      <c r="B543" s="14" t="s">
        <v>312</v>
      </c>
      <c r="C543" s="29"/>
      <c r="D543" s="29"/>
      <c r="E543" s="29"/>
      <c r="F543" s="30">
        <v>1815</v>
      </c>
      <c r="G543" s="9"/>
      <c r="H543" s="9"/>
      <c r="I543" s="9"/>
      <c r="J543" s="9"/>
    </row>
    <row r="544" spans="1:10" s="8" customFormat="1" ht="15.75">
      <c r="A544" s="17"/>
      <c r="B544" s="17" t="s">
        <v>65</v>
      </c>
      <c r="C544" s="48" t="s">
        <v>66</v>
      </c>
      <c r="D544" s="48" t="s">
        <v>21</v>
      </c>
      <c r="E544" s="48" t="s">
        <v>12</v>
      </c>
      <c r="F544" s="50">
        <v>1815</v>
      </c>
      <c r="G544" s="7"/>
      <c r="H544" s="7"/>
      <c r="I544" s="7"/>
      <c r="J544" s="7"/>
    </row>
    <row r="545" spans="1:6" ht="15.75">
      <c r="A545" s="17"/>
      <c r="B545" s="12" t="s">
        <v>255</v>
      </c>
      <c r="C545" s="27" t="s">
        <v>256</v>
      </c>
      <c r="D545" s="27" t="s">
        <v>21</v>
      </c>
      <c r="E545" s="27" t="s">
        <v>12</v>
      </c>
      <c r="F545" s="28">
        <v>1784</v>
      </c>
    </row>
    <row r="546" spans="1:6" ht="15.75">
      <c r="A546" s="17"/>
      <c r="B546" s="12" t="s">
        <v>258</v>
      </c>
      <c r="C546" s="27" t="s">
        <v>256</v>
      </c>
      <c r="D546" s="27" t="s">
        <v>259</v>
      </c>
      <c r="E546" s="27" t="s">
        <v>12</v>
      </c>
      <c r="F546" s="28">
        <v>1784</v>
      </c>
    </row>
    <row r="547" spans="1:6" ht="31.5">
      <c r="A547" s="17"/>
      <c r="B547" s="12" t="s">
        <v>37</v>
      </c>
      <c r="C547" s="27" t="s">
        <v>256</v>
      </c>
      <c r="D547" s="27" t="s">
        <v>259</v>
      </c>
      <c r="E547" s="27" t="s">
        <v>38</v>
      </c>
      <c r="F547" s="28">
        <v>1655</v>
      </c>
    </row>
    <row r="548" spans="1:6" ht="52.5" customHeight="1">
      <c r="A548" s="17"/>
      <c r="B548" s="12" t="s">
        <v>40</v>
      </c>
      <c r="C548" s="27" t="s">
        <v>256</v>
      </c>
      <c r="D548" s="27" t="s">
        <v>259</v>
      </c>
      <c r="E548" s="27" t="s">
        <v>38</v>
      </c>
      <c r="F548" s="28">
        <v>129</v>
      </c>
    </row>
    <row r="549" spans="1:6" ht="15.75">
      <c r="A549" s="17"/>
      <c r="B549" s="12" t="s">
        <v>287</v>
      </c>
      <c r="C549" s="27" t="s">
        <v>274</v>
      </c>
      <c r="D549" s="27" t="s">
        <v>11</v>
      </c>
      <c r="E549" s="27" t="s">
        <v>12</v>
      </c>
      <c r="F549" s="28">
        <v>31</v>
      </c>
    </row>
    <row r="550" spans="1:6" ht="31.5">
      <c r="A550" s="17"/>
      <c r="B550" s="12" t="s">
        <v>288</v>
      </c>
      <c r="C550" s="27" t="s">
        <v>274</v>
      </c>
      <c r="D550" s="27" t="s">
        <v>277</v>
      </c>
      <c r="E550" s="27" t="s">
        <v>12</v>
      </c>
      <c r="F550" s="28">
        <v>31</v>
      </c>
    </row>
    <row r="551" spans="1:6" ht="47.25">
      <c r="A551" s="17"/>
      <c r="B551" s="12" t="s">
        <v>289</v>
      </c>
      <c r="C551" s="27" t="s">
        <v>274</v>
      </c>
      <c r="D551" s="27" t="s">
        <v>277</v>
      </c>
      <c r="E551" s="27" t="s">
        <v>282</v>
      </c>
      <c r="F551" s="28">
        <v>31</v>
      </c>
    </row>
    <row r="552" spans="1:10" s="10" customFormat="1" ht="15.75">
      <c r="A552" s="17" t="s">
        <v>313</v>
      </c>
      <c r="B552" s="14" t="s">
        <v>314</v>
      </c>
      <c r="C552" s="29"/>
      <c r="D552" s="29"/>
      <c r="E552" s="29"/>
      <c r="F552" s="30">
        <v>1699.5</v>
      </c>
      <c r="G552" s="9"/>
      <c r="H552" s="9"/>
      <c r="I552" s="9"/>
      <c r="J552" s="9"/>
    </row>
    <row r="553" spans="1:10" s="8" customFormat="1" ht="15.75">
      <c r="A553" s="17"/>
      <c r="B553" s="17" t="s">
        <v>65</v>
      </c>
      <c r="C553" s="48" t="s">
        <v>66</v>
      </c>
      <c r="D553" s="48" t="s">
        <v>21</v>
      </c>
      <c r="E553" s="48" t="s">
        <v>12</v>
      </c>
      <c r="F553" s="50">
        <v>1699.5</v>
      </c>
      <c r="G553" s="7"/>
      <c r="H553" s="7"/>
      <c r="I553" s="7"/>
      <c r="J553" s="7"/>
    </row>
    <row r="554" spans="1:6" ht="15.75">
      <c r="A554" s="17"/>
      <c r="B554" s="12" t="s">
        <v>255</v>
      </c>
      <c r="C554" s="27" t="s">
        <v>256</v>
      </c>
      <c r="D554" s="27" t="s">
        <v>21</v>
      </c>
      <c r="E554" s="27" t="s">
        <v>12</v>
      </c>
      <c r="F554" s="28">
        <v>1663.5</v>
      </c>
    </row>
    <row r="555" spans="1:6" ht="15.75">
      <c r="A555" s="17"/>
      <c r="B555" s="12" t="s">
        <v>258</v>
      </c>
      <c r="C555" s="27" t="s">
        <v>256</v>
      </c>
      <c r="D555" s="27" t="s">
        <v>259</v>
      </c>
      <c r="E555" s="27" t="s">
        <v>12</v>
      </c>
      <c r="F555" s="28">
        <v>1663.5</v>
      </c>
    </row>
    <row r="556" spans="1:6" ht="31.5">
      <c r="A556" s="17"/>
      <c r="B556" s="12" t="s">
        <v>37</v>
      </c>
      <c r="C556" s="27" t="s">
        <v>256</v>
      </c>
      <c r="D556" s="27" t="s">
        <v>259</v>
      </c>
      <c r="E556" s="27" t="s">
        <v>38</v>
      </c>
      <c r="F556" s="28">
        <v>1541.5</v>
      </c>
    </row>
    <row r="557" spans="1:6" ht="53.25" customHeight="1">
      <c r="A557" s="17"/>
      <c r="B557" s="12" t="s">
        <v>40</v>
      </c>
      <c r="C557" s="27" t="s">
        <v>256</v>
      </c>
      <c r="D557" s="27" t="s">
        <v>259</v>
      </c>
      <c r="E557" s="27" t="s">
        <v>38</v>
      </c>
      <c r="F557" s="28">
        <v>122</v>
      </c>
    </row>
    <row r="558" spans="1:6" ht="15.75">
      <c r="A558" s="17"/>
      <c r="B558" s="12" t="s">
        <v>287</v>
      </c>
      <c r="C558" s="27" t="s">
        <v>274</v>
      </c>
      <c r="D558" s="27" t="s">
        <v>11</v>
      </c>
      <c r="E558" s="27" t="s">
        <v>12</v>
      </c>
      <c r="F558" s="28">
        <v>36</v>
      </c>
    </row>
    <row r="559" spans="1:6" ht="31.5">
      <c r="A559" s="17"/>
      <c r="B559" s="12" t="s">
        <v>288</v>
      </c>
      <c r="C559" s="27" t="s">
        <v>274</v>
      </c>
      <c r="D559" s="27" t="s">
        <v>277</v>
      </c>
      <c r="E559" s="27" t="s">
        <v>12</v>
      </c>
      <c r="F559" s="28">
        <v>36</v>
      </c>
    </row>
    <row r="560" spans="1:6" ht="47.25">
      <c r="A560" s="17"/>
      <c r="B560" s="12" t="s">
        <v>289</v>
      </c>
      <c r="C560" s="27" t="s">
        <v>274</v>
      </c>
      <c r="D560" s="27" t="s">
        <v>277</v>
      </c>
      <c r="E560" s="27" t="s">
        <v>282</v>
      </c>
      <c r="F560" s="28">
        <v>36</v>
      </c>
    </row>
    <row r="561" spans="1:10" s="10" customFormat="1" ht="15.75">
      <c r="A561" s="17" t="s">
        <v>315</v>
      </c>
      <c r="B561" s="14" t="s">
        <v>316</v>
      </c>
      <c r="C561" s="29"/>
      <c r="D561" s="29"/>
      <c r="E561" s="29"/>
      <c r="F561" s="30">
        <v>2198.7</v>
      </c>
      <c r="G561" s="9"/>
      <c r="H561" s="9"/>
      <c r="I561" s="9"/>
      <c r="J561" s="9"/>
    </row>
    <row r="562" spans="1:10" s="8" customFormat="1" ht="15.75">
      <c r="A562" s="17"/>
      <c r="B562" s="17" t="s">
        <v>65</v>
      </c>
      <c r="C562" s="48" t="s">
        <v>66</v>
      </c>
      <c r="D562" s="48" t="s">
        <v>21</v>
      </c>
      <c r="E562" s="48" t="s">
        <v>12</v>
      </c>
      <c r="F562" s="50">
        <v>2198.7</v>
      </c>
      <c r="G562" s="7"/>
      <c r="H562" s="7"/>
      <c r="I562" s="7"/>
      <c r="J562" s="7"/>
    </row>
    <row r="563" spans="1:6" ht="15.75">
      <c r="A563" s="17"/>
      <c r="B563" s="12" t="s">
        <v>255</v>
      </c>
      <c r="C563" s="27" t="s">
        <v>256</v>
      </c>
      <c r="D563" s="27" t="s">
        <v>21</v>
      </c>
      <c r="E563" s="27" t="s">
        <v>12</v>
      </c>
      <c r="F563" s="28">
        <v>2162.7</v>
      </c>
    </row>
    <row r="564" spans="1:6" ht="15.75">
      <c r="A564" s="17"/>
      <c r="B564" s="12" t="s">
        <v>258</v>
      </c>
      <c r="C564" s="27" t="s">
        <v>256</v>
      </c>
      <c r="D564" s="27" t="s">
        <v>259</v>
      </c>
      <c r="E564" s="27" t="s">
        <v>12</v>
      </c>
      <c r="F564" s="28">
        <v>2162.7</v>
      </c>
    </row>
    <row r="565" spans="1:6" ht="31.5">
      <c r="A565" s="17"/>
      <c r="B565" s="12" t="s">
        <v>37</v>
      </c>
      <c r="C565" s="27" t="s">
        <v>256</v>
      </c>
      <c r="D565" s="27" t="s">
        <v>259</v>
      </c>
      <c r="E565" s="27" t="s">
        <v>38</v>
      </c>
      <c r="F565" s="28">
        <v>1982.7</v>
      </c>
    </row>
    <row r="566" spans="1:6" ht="48.75" customHeight="1">
      <c r="A566" s="17"/>
      <c r="B566" s="12" t="s">
        <v>40</v>
      </c>
      <c r="C566" s="27" t="s">
        <v>256</v>
      </c>
      <c r="D566" s="27" t="s">
        <v>259</v>
      </c>
      <c r="E566" s="27" t="s">
        <v>38</v>
      </c>
      <c r="F566" s="28">
        <v>180</v>
      </c>
    </row>
    <row r="567" spans="1:6" ht="15.75">
      <c r="A567" s="17"/>
      <c r="B567" s="12" t="s">
        <v>287</v>
      </c>
      <c r="C567" s="27" t="s">
        <v>274</v>
      </c>
      <c r="D567" s="27" t="s">
        <v>11</v>
      </c>
      <c r="E567" s="27" t="s">
        <v>12</v>
      </c>
      <c r="F567" s="28">
        <v>36</v>
      </c>
    </row>
    <row r="568" spans="1:6" ht="31.5">
      <c r="A568" s="17"/>
      <c r="B568" s="12" t="s">
        <v>288</v>
      </c>
      <c r="C568" s="27" t="s">
        <v>274</v>
      </c>
      <c r="D568" s="27" t="s">
        <v>277</v>
      </c>
      <c r="E568" s="27" t="s">
        <v>12</v>
      </c>
      <c r="F568" s="28">
        <v>36</v>
      </c>
    </row>
    <row r="569" spans="1:6" ht="47.25">
      <c r="A569" s="17"/>
      <c r="B569" s="12" t="s">
        <v>289</v>
      </c>
      <c r="C569" s="27" t="s">
        <v>274</v>
      </c>
      <c r="D569" s="27" t="s">
        <v>277</v>
      </c>
      <c r="E569" s="27" t="s">
        <v>282</v>
      </c>
      <c r="F569" s="28">
        <v>36</v>
      </c>
    </row>
    <row r="570" spans="1:10" s="10" customFormat="1" ht="20.25" customHeight="1">
      <c r="A570" s="17" t="s">
        <v>317</v>
      </c>
      <c r="B570" s="14" t="s">
        <v>318</v>
      </c>
      <c r="C570" s="29"/>
      <c r="D570" s="29"/>
      <c r="E570" s="29"/>
      <c r="F570" s="30">
        <v>3530</v>
      </c>
      <c r="G570" s="9"/>
      <c r="H570" s="9"/>
      <c r="I570" s="9"/>
      <c r="J570" s="9"/>
    </row>
    <row r="571" spans="1:10" s="8" customFormat="1" ht="15.75">
      <c r="A571" s="17"/>
      <c r="B571" s="17" t="s">
        <v>65</v>
      </c>
      <c r="C571" s="48" t="s">
        <v>66</v>
      </c>
      <c r="D571" s="48" t="s">
        <v>21</v>
      </c>
      <c r="E571" s="48" t="s">
        <v>12</v>
      </c>
      <c r="F571" s="50">
        <v>3530</v>
      </c>
      <c r="G571" s="7"/>
      <c r="H571" s="7"/>
      <c r="I571" s="7"/>
      <c r="J571" s="7"/>
    </row>
    <row r="572" spans="1:6" ht="15.75">
      <c r="A572" s="17"/>
      <c r="B572" s="12" t="s">
        <v>255</v>
      </c>
      <c r="C572" s="27" t="s">
        <v>256</v>
      </c>
      <c r="D572" s="27" t="s">
        <v>21</v>
      </c>
      <c r="E572" s="27" t="s">
        <v>12</v>
      </c>
      <c r="F572" s="28">
        <v>3464</v>
      </c>
    </row>
    <row r="573" spans="1:6" ht="15.75">
      <c r="A573" s="17"/>
      <c r="B573" s="12" t="s">
        <v>258</v>
      </c>
      <c r="C573" s="27" t="s">
        <v>256</v>
      </c>
      <c r="D573" s="27" t="s">
        <v>259</v>
      </c>
      <c r="E573" s="27" t="s">
        <v>12</v>
      </c>
      <c r="F573" s="28">
        <v>3464</v>
      </c>
    </row>
    <row r="574" spans="1:6" ht="31.5">
      <c r="A574" s="17"/>
      <c r="B574" s="12" t="s">
        <v>37</v>
      </c>
      <c r="C574" s="27" t="s">
        <v>256</v>
      </c>
      <c r="D574" s="27" t="s">
        <v>259</v>
      </c>
      <c r="E574" s="27" t="s">
        <v>38</v>
      </c>
      <c r="F574" s="28">
        <v>3120</v>
      </c>
    </row>
    <row r="575" spans="1:6" ht="51" customHeight="1">
      <c r="A575" s="17"/>
      <c r="B575" s="12" t="s">
        <v>40</v>
      </c>
      <c r="C575" s="27" t="s">
        <v>256</v>
      </c>
      <c r="D575" s="27" t="s">
        <v>259</v>
      </c>
      <c r="E575" s="27" t="s">
        <v>38</v>
      </c>
      <c r="F575" s="28">
        <v>344</v>
      </c>
    </row>
    <row r="576" spans="1:6" ht="15.75">
      <c r="A576" s="17"/>
      <c r="B576" s="12" t="s">
        <v>287</v>
      </c>
      <c r="C576" s="27" t="s">
        <v>274</v>
      </c>
      <c r="D576" s="27" t="s">
        <v>11</v>
      </c>
      <c r="E576" s="27" t="s">
        <v>12</v>
      </c>
      <c r="F576" s="28">
        <v>66</v>
      </c>
    </row>
    <row r="577" spans="1:6" ht="31.5">
      <c r="A577" s="17"/>
      <c r="B577" s="12" t="s">
        <v>288</v>
      </c>
      <c r="C577" s="27" t="s">
        <v>274</v>
      </c>
      <c r="D577" s="27" t="s">
        <v>277</v>
      </c>
      <c r="E577" s="27" t="s">
        <v>12</v>
      </c>
      <c r="F577" s="28">
        <v>66</v>
      </c>
    </row>
    <row r="578" spans="1:6" ht="47.25">
      <c r="A578" s="17"/>
      <c r="B578" s="12" t="s">
        <v>289</v>
      </c>
      <c r="C578" s="27" t="s">
        <v>274</v>
      </c>
      <c r="D578" s="27" t="s">
        <v>277</v>
      </c>
      <c r="E578" s="27" t="s">
        <v>282</v>
      </c>
      <c r="F578" s="28">
        <v>66</v>
      </c>
    </row>
    <row r="579" spans="1:10" s="10" customFormat="1" ht="15.75">
      <c r="A579" s="17" t="s">
        <v>319</v>
      </c>
      <c r="B579" s="14" t="s">
        <v>320</v>
      </c>
      <c r="C579" s="29"/>
      <c r="D579" s="29"/>
      <c r="E579" s="29"/>
      <c r="F579" s="30">
        <v>2457.5</v>
      </c>
      <c r="G579" s="9"/>
      <c r="H579" s="9"/>
      <c r="I579" s="9"/>
      <c r="J579" s="9"/>
    </row>
    <row r="580" spans="1:10" s="8" customFormat="1" ht="15.75">
      <c r="A580" s="17"/>
      <c r="B580" s="17" t="s">
        <v>65</v>
      </c>
      <c r="C580" s="48" t="s">
        <v>66</v>
      </c>
      <c r="D580" s="48" t="s">
        <v>21</v>
      </c>
      <c r="E580" s="48" t="s">
        <v>12</v>
      </c>
      <c r="F580" s="50">
        <v>2457.5</v>
      </c>
      <c r="G580" s="7"/>
      <c r="H580" s="7"/>
      <c r="I580" s="7"/>
      <c r="J580" s="7"/>
    </row>
    <row r="581" spans="1:6" ht="15.75">
      <c r="A581" s="17"/>
      <c r="B581" s="12" t="s">
        <v>255</v>
      </c>
      <c r="C581" s="27" t="s">
        <v>256</v>
      </c>
      <c r="D581" s="27" t="s">
        <v>21</v>
      </c>
      <c r="E581" s="27" t="s">
        <v>12</v>
      </c>
      <c r="F581" s="28">
        <v>2426.5</v>
      </c>
    </row>
    <row r="582" spans="1:6" ht="15.75">
      <c r="A582" s="17"/>
      <c r="B582" s="12" t="s">
        <v>258</v>
      </c>
      <c r="C582" s="27" t="s">
        <v>256</v>
      </c>
      <c r="D582" s="27" t="s">
        <v>259</v>
      </c>
      <c r="E582" s="27" t="s">
        <v>12</v>
      </c>
      <c r="F582" s="28">
        <v>2426.5</v>
      </c>
    </row>
    <row r="583" spans="1:6" ht="31.5">
      <c r="A583" s="17"/>
      <c r="B583" s="12" t="s">
        <v>37</v>
      </c>
      <c r="C583" s="27" t="s">
        <v>256</v>
      </c>
      <c r="D583" s="27" t="s">
        <v>259</v>
      </c>
      <c r="E583" s="27" t="s">
        <v>38</v>
      </c>
      <c r="F583" s="28">
        <v>2268.5</v>
      </c>
    </row>
    <row r="584" spans="1:6" ht="48" customHeight="1">
      <c r="A584" s="17"/>
      <c r="B584" s="12" t="s">
        <v>40</v>
      </c>
      <c r="C584" s="27" t="s">
        <v>256</v>
      </c>
      <c r="D584" s="27" t="s">
        <v>259</v>
      </c>
      <c r="E584" s="27" t="s">
        <v>38</v>
      </c>
      <c r="F584" s="28">
        <v>158</v>
      </c>
    </row>
    <row r="585" spans="1:6" ht="15.75">
      <c r="A585" s="17"/>
      <c r="B585" s="12" t="s">
        <v>287</v>
      </c>
      <c r="C585" s="27" t="s">
        <v>274</v>
      </c>
      <c r="D585" s="27" t="s">
        <v>11</v>
      </c>
      <c r="E585" s="27" t="s">
        <v>12</v>
      </c>
      <c r="F585" s="28">
        <v>31</v>
      </c>
    </row>
    <row r="586" spans="1:6" ht="31.5">
      <c r="A586" s="17"/>
      <c r="B586" s="12" t="s">
        <v>288</v>
      </c>
      <c r="C586" s="27" t="s">
        <v>274</v>
      </c>
      <c r="D586" s="27" t="s">
        <v>277</v>
      </c>
      <c r="E586" s="27" t="s">
        <v>12</v>
      </c>
      <c r="F586" s="28">
        <v>31</v>
      </c>
    </row>
    <row r="587" spans="1:6" ht="47.25">
      <c r="A587" s="17"/>
      <c r="B587" s="12" t="s">
        <v>289</v>
      </c>
      <c r="C587" s="27" t="s">
        <v>274</v>
      </c>
      <c r="D587" s="27" t="s">
        <v>277</v>
      </c>
      <c r="E587" s="27" t="s">
        <v>282</v>
      </c>
      <c r="F587" s="28">
        <v>31</v>
      </c>
    </row>
    <row r="588" spans="1:10" s="10" customFormat="1" ht="24.75" customHeight="1">
      <c r="A588" s="17" t="s">
        <v>321</v>
      </c>
      <c r="B588" s="14" t="s">
        <v>322</v>
      </c>
      <c r="C588" s="29"/>
      <c r="D588" s="29"/>
      <c r="E588" s="29"/>
      <c r="F588" s="30">
        <v>2649</v>
      </c>
      <c r="G588" s="9"/>
      <c r="H588" s="9"/>
      <c r="I588" s="9"/>
      <c r="J588" s="9"/>
    </row>
    <row r="589" spans="1:10" s="8" customFormat="1" ht="15.75">
      <c r="A589" s="17"/>
      <c r="B589" s="17" t="s">
        <v>65</v>
      </c>
      <c r="C589" s="48" t="s">
        <v>66</v>
      </c>
      <c r="D589" s="48" t="s">
        <v>21</v>
      </c>
      <c r="E589" s="48" t="s">
        <v>12</v>
      </c>
      <c r="F589" s="50">
        <v>2649</v>
      </c>
      <c r="G589" s="7"/>
      <c r="H589" s="7"/>
      <c r="I589" s="7"/>
      <c r="J589" s="7"/>
    </row>
    <row r="590" spans="1:6" ht="15.75">
      <c r="A590" s="17"/>
      <c r="B590" s="12" t="s">
        <v>255</v>
      </c>
      <c r="C590" s="27" t="s">
        <v>256</v>
      </c>
      <c r="D590" s="27" t="s">
        <v>21</v>
      </c>
      <c r="E590" s="27" t="s">
        <v>12</v>
      </c>
      <c r="F590" s="28">
        <v>2598</v>
      </c>
    </row>
    <row r="591" spans="1:6" ht="15.75">
      <c r="A591" s="17"/>
      <c r="B591" s="12" t="s">
        <v>258</v>
      </c>
      <c r="C591" s="27" t="s">
        <v>256</v>
      </c>
      <c r="D591" s="27" t="s">
        <v>259</v>
      </c>
      <c r="E591" s="27" t="s">
        <v>12</v>
      </c>
      <c r="F591" s="28">
        <v>2598</v>
      </c>
    </row>
    <row r="592" spans="1:6" ht="31.5">
      <c r="A592" s="17"/>
      <c r="B592" s="12" t="s">
        <v>37</v>
      </c>
      <c r="C592" s="27" t="s">
        <v>256</v>
      </c>
      <c r="D592" s="27" t="s">
        <v>259</v>
      </c>
      <c r="E592" s="27" t="s">
        <v>38</v>
      </c>
      <c r="F592" s="28">
        <v>2335</v>
      </c>
    </row>
    <row r="593" spans="1:6" ht="48" customHeight="1">
      <c r="A593" s="17"/>
      <c r="B593" s="12" t="s">
        <v>40</v>
      </c>
      <c r="C593" s="27" t="s">
        <v>256</v>
      </c>
      <c r="D593" s="27" t="s">
        <v>259</v>
      </c>
      <c r="E593" s="27" t="s">
        <v>38</v>
      </c>
      <c r="F593" s="28">
        <v>263</v>
      </c>
    </row>
    <row r="594" spans="1:6" ht="15.75">
      <c r="A594" s="17"/>
      <c r="B594" s="12" t="s">
        <v>287</v>
      </c>
      <c r="C594" s="27" t="s">
        <v>274</v>
      </c>
      <c r="D594" s="27" t="s">
        <v>11</v>
      </c>
      <c r="E594" s="27" t="s">
        <v>12</v>
      </c>
      <c r="F594" s="28">
        <v>51</v>
      </c>
    </row>
    <row r="595" spans="1:6" ht="31.5">
      <c r="A595" s="17"/>
      <c r="B595" s="12" t="s">
        <v>288</v>
      </c>
      <c r="C595" s="27" t="s">
        <v>274</v>
      </c>
      <c r="D595" s="27" t="s">
        <v>277</v>
      </c>
      <c r="E595" s="27" t="s">
        <v>12</v>
      </c>
      <c r="F595" s="28">
        <v>51</v>
      </c>
    </row>
    <row r="596" spans="1:6" ht="47.25">
      <c r="A596" s="17"/>
      <c r="B596" s="12" t="s">
        <v>289</v>
      </c>
      <c r="C596" s="27" t="s">
        <v>274</v>
      </c>
      <c r="D596" s="27" t="s">
        <v>277</v>
      </c>
      <c r="E596" s="27" t="s">
        <v>282</v>
      </c>
      <c r="F596" s="28">
        <v>51</v>
      </c>
    </row>
    <row r="597" spans="1:10" s="10" customFormat="1" ht="15.75">
      <c r="A597" s="17" t="s">
        <v>323</v>
      </c>
      <c r="B597" s="14" t="s">
        <v>324</v>
      </c>
      <c r="C597" s="29"/>
      <c r="D597" s="29"/>
      <c r="E597" s="29"/>
      <c r="F597" s="30">
        <v>1816.7</v>
      </c>
      <c r="G597" s="9"/>
      <c r="H597" s="9"/>
      <c r="I597" s="9"/>
      <c r="J597" s="9"/>
    </row>
    <row r="598" spans="1:10" s="8" customFormat="1" ht="15.75">
      <c r="A598" s="17"/>
      <c r="B598" s="17" t="s">
        <v>65</v>
      </c>
      <c r="C598" s="48" t="s">
        <v>66</v>
      </c>
      <c r="D598" s="48" t="s">
        <v>21</v>
      </c>
      <c r="E598" s="48" t="s">
        <v>12</v>
      </c>
      <c r="F598" s="50">
        <v>1816.7</v>
      </c>
      <c r="G598" s="7"/>
      <c r="H598" s="7"/>
      <c r="I598" s="7"/>
      <c r="J598" s="7"/>
    </row>
    <row r="599" spans="1:6" ht="15.75">
      <c r="A599" s="17"/>
      <c r="B599" s="12" t="s">
        <v>255</v>
      </c>
      <c r="C599" s="27" t="s">
        <v>256</v>
      </c>
      <c r="D599" s="27" t="s">
        <v>21</v>
      </c>
      <c r="E599" s="27" t="s">
        <v>12</v>
      </c>
      <c r="F599" s="28">
        <v>1791.7</v>
      </c>
    </row>
    <row r="600" spans="1:6" ht="15.75">
      <c r="A600" s="17"/>
      <c r="B600" s="12" t="s">
        <v>258</v>
      </c>
      <c r="C600" s="27" t="s">
        <v>256</v>
      </c>
      <c r="D600" s="27" t="s">
        <v>259</v>
      </c>
      <c r="E600" s="27" t="s">
        <v>12</v>
      </c>
      <c r="F600" s="28">
        <v>1791.7</v>
      </c>
    </row>
    <row r="601" spans="1:6" ht="31.5">
      <c r="A601" s="17"/>
      <c r="B601" s="12" t="s">
        <v>37</v>
      </c>
      <c r="C601" s="27" t="s">
        <v>256</v>
      </c>
      <c r="D601" s="27" t="s">
        <v>259</v>
      </c>
      <c r="E601" s="27" t="s">
        <v>38</v>
      </c>
      <c r="F601" s="28">
        <v>1641.7</v>
      </c>
    </row>
    <row r="602" spans="1:6" ht="50.25" customHeight="1">
      <c r="A602" s="17"/>
      <c r="B602" s="12" t="s">
        <v>40</v>
      </c>
      <c r="C602" s="27" t="s">
        <v>256</v>
      </c>
      <c r="D602" s="27" t="s">
        <v>259</v>
      </c>
      <c r="E602" s="27" t="s">
        <v>38</v>
      </c>
      <c r="F602" s="28">
        <v>150</v>
      </c>
    </row>
    <row r="603" spans="1:6" ht="15.75">
      <c r="A603" s="17"/>
      <c r="B603" s="12" t="s">
        <v>287</v>
      </c>
      <c r="C603" s="27" t="s">
        <v>274</v>
      </c>
      <c r="D603" s="27" t="s">
        <v>11</v>
      </c>
      <c r="E603" s="27" t="s">
        <v>12</v>
      </c>
      <c r="F603" s="28">
        <v>25</v>
      </c>
    </row>
    <row r="604" spans="1:6" ht="31.5">
      <c r="A604" s="17"/>
      <c r="B604" s="12" t="s">
        <v>288</v>
      </c>
      <c r="C604" s="27" t="s">
        <v>274</v>
      </c>
      <c r="D604" s="27" t="s">
        <v>277</v>
      </c>
      <c r="E604" s="27" t="s">
        <v>12</v>
      </c>
      <c r="F604" s="28">
        <v>25</v>
      </c>
    </row>
    <row r="605" spans="1:6" ht="47.25">
      <c r="A605" s="17"/>
      <c r="B605" s="12" t="s">
        <v>289</v>
      </c>
      <c r="C605" s="27" t="s">
        <v>274</v>
      </c>
      <c r="D605" s="27" t="s">
        <v>277</v>
      </c>
      <c r="E605" s="27" t="s">
        <v>282</v>
      </c>
      <c r="F605" s="28">
        <v>25</v>
      </c>
    </row>
    <row r="606" spans="1:10" s="10" customFormat="1" ht="18" customHeight="1">
      <c r="A606" s="17" t="s">
        <v>325</v>
      </c>
      <c r="B606" s="14" t="s">
        <v>326</v>
      </c>
      <c r="C606" s="29"/>
      <c r="D606" s="29"/>
      <c r="E606" s="29"/>
      <c r="F606" s="30">
        <v>4341.7</v>
      </c>
      <c r="G606" s="9"/>
      <c r="H606" s="9"/>
      <c r="I606" s="9"/>
      <c r="J606" s="9"/>
    </row>
    <row r="607" spans="1:10" s="8" customFormat="1" ht="15.75">
      <c r="A607" s="17"/>
      <c r="B607" s="17" t="s">
        <v>65</v>
      </c>
      <c r="C607" s="48" t="s">
        <v>66</v>
      </c>
      <c r="D607" s="48" t="s">
        <v>21</v>
      </c>
      <c r="E607" s="48" t="s">
        <v>12</v>
      </c>
      <c r="F607" s="50">
        <v>4341.7</v>
      </c>
      <c r="G607" s="7"/>
      <c r="H607" s="7"/>
      <c r="I607" s="7"/>
      <c r="J607" s="7"/>
    </row>
    <row r="608" spans="1:6" ht="15.75">
      <c r="A608" s="17"/>
      <c r="B608" s="12" t="s">
        <v>255</v>
      </c>
      <c r="C608" s="27" t="s">
        <v>256</v>
      </c>
      <c r="D608" s="27" t="s">
        <v>21</v>
      </c>
      <c r="E608" s="27" t="s">
        <v>12</v>
      </c>
      <c r="F608" s="28">
        <v>4280.7</v>
      </c>
    </row>
    <row r="609" spans="1:6" ht="15.75">
      <c r="A609" s="17"/>
      <c r="B609" s="12" t="s">
        <v>258</v>
      </c>
      <c r="C609" s="27" t="s">
        <v>256</v>
      </c>
      <c r="D609" s="27" t="s">
        <v>259</v>
      </c>
      <c r="E609" s="27" t="s">
        <v>12</v>
      </c>
      <c r="F609" s="28">
        <v>4280.7</v>
      </c>
    </row>
    <row r="610" spans="1:6" ht="31.5">
      <c r="A610" s="17"/>
      <c r="B610" s="12" t="s">
        <v>37</v>
      </c>
      <c r="C610" s="27" t="s">
        <v>256</v>
      </c>
      <c r="D610" s="27" t="s">
        <v>259</v>
      </c>
      <c r="E610" s="27" t="s">
        <v>38</v>
      </c>
      <c r="F610" s="28">
        <v>3827.7</v>
      </c>
    </row>
    <row r="611" spans="1:6" ht="48.75" customHeight="1">
      <c r="A611" s="17"/>
      <c r="B611" s="12" t="s">
        <v>40</v>
      </c>
      <c r="C611" s="27" t="s">
        <v>256</v>
      </c>
      <c r="D611" s="27" t="s">
        <v>259</v>
      </c>
      <c r="E611" s="27" t="s">
        <v>38</v>
      </c>
      <c r="F611" s="28">
        <v>453</v>
      </c>
    </row>
    <row r="612" spans="1:6" ht="15.75">
      <c r="A612" s="17"/>
      <c r="B612" s="12" t="s">
        <v>287</v>
      </c>
      <c r="C612" s="27" t="s">
        <v>274</v>
      </c>
      <c r="D612" s="27" t="s">
        <v>11</v>
      </c>
      <c r="E612" s="27" t="s">
        <v>12</v>
      </c>
      <c r="F612" s="28">
        <v>61</v>
      </c>
    </row>
    <row r="613" spans="1:6" ht="31.5">
      <c r="A613" s="17"/>
      <c r="B613" s="12" t="s">
        <v>288</v>
      </c>
      <c r="C613" s="27" t="s">
        <v>274</v>
      </c>
      <c r="D613" s="27" t="s">
        <v>277</v>
      </c>
      <c r="E613" s="27" t="s">
        <v>12</v>
      </c>
      <c r="F613" s="28">
        <v>61</v>
      </c>
    </row>
    <row r="614" spans="1:6" ht="47.25">
      <c r="A614" s="17"/>
      <c r="B614" s="12" t="s">
        <v>289</v>
      </c>
      <c r="C614" s="27" t="s">
        <v>274</v>
      </c>
      <c r="D614" s="27" t="s">
        <v>277</v>
      </c>
      <c r="E614" s="27" t="s">
        <v>282</v>
      </c>
      <c r="F614" s="28">
        <v>61</v>
      </c>
    </row>
    <row r="615" spans="1:10" s="10" customFormat="1" ht="15.75">
      <c r="A615" s="17" t="s">
        <v>327</v>
      </c>
      <c r="B615" s="14" t="s">
        <v>328</v>
      </c>
      <c r="C615" s="29"/>
      <c r="D615" s="29"/>
      <c r="E615" s="29"/>
      <c r="F615" s="30">
        <v>1659.5</v>
      </c>
      <c r="G615" s="9"/>
      <c r="H615" s="9"/>
      <c r="I615" s="9"/>
      <c r="J615" s="9"/>
    </row>
    <row r="616" spans="1:10" s="8" customFormat="1" ht="15.75">
      <c r="A616" s="17"/>
      <c r="B616" s="17" t="s">
        <v>65</v>
      </c>
      <c r="C616" s="48" t="s">
        <v>66</v>
      </c>
      <c r="D616" s="48" t="s">
        <v>21</v>
      </c>
      <c r="E616" s="48" t="s">
        <v>12</v>
      </c>
      <c r="F616" s="50">
        <v>1659.5</v>
      </c>
      <c r="G616" s="7"/>
      <c r="H616" s="7"/>
      <c r="I616" s="7"/>
      <c r="J616" s="7"/>
    </row>
    <row r="617" spans="1:6" ht="15.75">
      <c r="A617" s="17"/>
      <c r="B617" s="12" t="s">
        <v>255</v>
      </c>
      <c r="C617" s="27" t="s">
        <v>256</v>
      </c>
      <c r="D617" s="27" t="s">
        <v>21</v>
      </c>
      <c r="E617" s="27" t="s">
        <v>12</v>
      </c>
      <c r="F617" s="28">
        <v>1634.5</v>
      </c>
    </row>
    <row r="618" spans="1:6" ht="15.75">
      <c r="A618" s="17"/>
      <c r="B618" s="12" t="s">
        <v>258</v>
      </c>
      <c r="C618" s="27" t="s">
        <v>256</v>
      </c>
      <c r="D618" s="27" t="s">
        <v>259</v>
      </c>
      <c r="E618" s="27" t="s">
        <v>12</v>
      </c>
      <c r="F618" s="28">
        <v>1634.5</v>
      </c>
    </row>
    <row r="619" spans="1:6" ht="31.5">
      <c r="A619" s="17"/>
      <c r="B619" s="12" t="s">
        <v>37</v>
      </c>
      <c r="C619" s="27" t="s">
        <v>256</v>
      </c>
      <c r="D619" s="27" t="s">
        <v>259</v>
      </c>
      <c r="E619" s="27" t="s">
        <v>38</v>
      </c>
      <c r="F619" s="28">
        <v>1497.5</v>
      </c>
    </row>
    <row r="620" spans="1:6" ht="52.5" customHeight="1">
      <c r="A620" s="17"/>
      <c r="B620" s="12" t="s">
        <v>40</v>
      </c>
      <c r="C620" s="27" t="s">
        <v>256</v>
      </c>
      <c r="D620" s="27" t="s">
        <v>259</v>
      </c>
      <c r="E620" s="27" t="s">
        <v>38</v>
      </c>
      <c r="F620" s="28">
        <v>137</v>
      </c>
    </row>
    <row r="621" spans="1:6" ht="15.75">
      <c r="A621" s="17"/>
      <c r="B621" s="12" t="s">
        <v>287</v>
      </c>
      <c r="C621" s="27" t="s">
        <v>274</v>
      </c>
      <c r="D621" s="27" t="s">
        <v>11</v>
      </c>
      <c r="E621" s="27" t="s">
        <v>12</v>
      </c>
      <c r="F621" s="28">
        <v>25</v>
      </c>
    </row>
    <row r="622" spans="1:6" ht="31.5">
      <c r="A622" s="17"/>
      <c r="B622" s="12" t="s">
        <v>288</v>
      </c>
      <c r="C622" s="27" t="s">
        <v>274</v>
      </c>
      <c r="D622" s="27" t="s">
        <v>277</v>
      </c>
      <c r="E622" s="27" t="s">
        <v>12</v>
      </c>
      <c r="F622" s="28">
        <v>25</v>
      </c>
    </row>
    <row r="623" spans="1:6" ht="47.25">
      <c r="A623" s="17"/>
      <c r="B623" s="12" t="s">
        <v>289</v>
      </c>
      <c r="C623" s="27" t="s">
        <v>274</v>
      </c>
      <c r="D623" s="27" t="s">
        <v>277</v>
      </c>
      <c r="E623" s="27" t="s">
        <v>282</v>
      </c>
      <c r="F623" s="28">
        <v>25</v>
      </c>
    </row>
    <row r="624" spans="1:10" s="10" customFormat="1" ht="18.75" customHeight="1">
      <c r="A624" s="17" t="s">
        <v>329</v>
      </c>
      <c r="B624" s="14" t="s">
        <v>341</v>
      </c>
      <c r="C624" s="29"/>
      <c r="D624" s="29"/>
      <c r="E624" s="29"/>
      <c r="F624" s="30">
        <v>2921.5</v>
      </c>
      <c r="G624" s="9"/>
      <c r="H624" s="9"/>
      <c r="I624" s="9"/>
      <c r="J624" s="9"/>
    </row>
    <row r="625" spans="1:10" s="8" customFormat="1" ht="15.75">
      <c r="A625" s="17"/>
      <c r="B625" s="17" t="s">
        <v>65</v>
      </c>
      <c r="C625" s="48" t="s">
        <v>66</v>
      </c>
      <c r="D625" s="48" t="s">
        <v>21</v>
      </c>
      <c r="E625" s="48" t="s">
        <v>12</v>
      </c>
      <c r="F625" s="50">
        <v>2921.5</v>
      </c>
      <c r="G625" s="7"/>
      <c r="H625" s="7"/>
      <c r="I625" s="7"/>
      <c r="J625" s="7"/>
    </row>
    <row r="626" spans="1:6" ht="15.75">
      <c r="A626" s="17"/>
      <c r="B626" s="12" t="s">
        <v>255</v>
      </c>
      <c r="C626" s="27" t="s">
        <v>256</v>
      </c>
      <c r="D626" s="27" t="s">
        <v>21</v>
      </c>
      <c r="E626" s="27" t="s">
        <v>12</v>
      </c>
      <c r="F626" s="28">
        <v>2875.5</v>
      </c>
    </row>
    <row r="627" spans="1:6" ht="15.75">
      <c r="A627" s="17"/>
      <c r="B627" s="12" t="s">
        <v>258</v>
      </c>
      <c r="C627" s="27" t="s">
        <v>256</v>
      </c>
      <c r="D627" s="27" t="s">
        <v>259</v>
      </c>
      <c r="E627" s="27" t="s">
        <v>12</v>
      </c>
      <c r="F627" s="28">
        <v>2875.5</v>
      </c>
    </row>
    <row r="628" spans="1:6" ht="31.5">
      <c r="A628" s="17"/>
      <c r="B628" s="12" t="s">
        <v>37</v>
      </c>
      <c r="C628" s="27" t="s">
        <v>256</v>
      </c>
      <c r="D628" s="27" t="s">
        <v>259</v>
      </c>
      <c r="E628" s="27" t="s">
        <v>38</v>
      </c>
      <c r="F628" s="28">
        <v>2604.5</v>
      </c>
    </row>
    <row r="629" spans="1:6" ht="50.25" customHeight="1">
      <c r="A629" s="17"/>
      <c r="B629" s="12" t="s">
        <v>40</v>
      </c>
      <c r="C629" s="27" t="s">
        <v>256</v>
      </c>
      <c r="D629" s="27" t="s">
        <v>259</v>
      </c>
      <c r="E629" s="27" t="s">
        <v>38</v>
      </c>
      <c r="F629" s="28">
        <v>271</v>
      </c>
    </row>
    <row r="630" spans="1:6" ht="15.75">
      <c r="A630" s="17"/>
      <c r="B630" s="12" t="s">
        <v>287</v>
      </c>
      <c r="C630" s="27" t="s">
        <v>274</v>
      </c>
      <c r="D630" s="27" t="s">
        <v>11</v>
      </c>
      <c r="E630" s="27" t="s">
        <v>12</v>
      </c>
      <c r="F630" s="28">
        <v>46</v>
      </c>
    </row>
    <row r="631" spans="1:6" ht="31.5">
      <c r="A631" s="17"/>
      <c r="B631" s="12" t="s">
        <v>288</v>
      </c>
      <c r="C631" s="27" t="s">
        <v>274</v>
      </c>
      <c r="D631" s="27" t="s">
        <v>277</v>
      </c>
      <c r="E631" s="27" t="s">
        <v>12</v>
      </c>
      <c r="F631" s="28">
        <v>46</v>
      </c>
    </row>
    <row r="632" spans="1:6" ht="47.25">
      <c r="A632" s="17"/>
      <c r="B632" s="12" t="s">
        <v>289</v>
      </c>
      <c r="C632" s="27" t="s">
        <v>274</v>
      </c>
      <c r="D632" s="27" t="s">
        <v>277</v>
      </c>
      <c r="E632" s="27" t="s">
        <v>282</v>
      </c>
      <c r="F632" s="28">
        <v>46</v>
      </c>
    </row>
    <row r="633" spans="1:10" s="10" customFormat="1" ht="18.75" customHeight="1">
      <c r="A633" s="17" t="s">
        <v>330</v>
      </c>
      <c r="B633" s="14" t="s">
        <v>331</v>
      </c>
      <c r="C633" s="29"/>
      <c r="D633" s="29"/>
      <c r="E633" s="29"/>
      <c r="F633" s="30">
        <v>1813.2</v>
      </c>
      <c r="G633" s="9"/>
      <c r="H633" s="9"/>
      <c r="I633" s="9"/>
      <c r="J633" s="9"/>
    </row>
    <row r="634" spans="1:10" s="8" customFormat="1" ht="15.75">
      <c r="A634" s="17"/>
      <c r="B634" s="17" t="s">
        <v>65</v>
      </c>
      <c r="C634" s="48" t="s">
        <v>66</v>
      </c>
      <c r="D634" s="48" t="s">
        <v>21</v>
      </c>
      <c r="E634" s="48" t="s">
        <v>12</v>
      </c>
      <c r="F634" s="50">
        <v>1813.2</v>
      </c>
      <c r="G634" s="7"/>
      <c r="H634" s="7"/>
      <c r="I634" s="7"/>
      <c r="J634" s="7"/>
    </row>
    <row r="635" spans="1:6" ht="15.75">
      <c r="A635" s="17"/>
      <c r="B635" s="12" t="s">
        <v>255</v>
      </c>
      <c r="C635" s="27" t="s">
        <v>256</v>
      </c>
      <c r="D635" s="27" t="s">
        <v>21</v>
      </c>
      <c r="E635" s="27" t="s">
        <v>12</v>
      </c>
      <c r="F635" s="28">
        <v>1793.2</v>
      </c>
    </row>
    <row r="636" spans="1:6" ht="15.75">
      <c r="A636" s="17"/>
      <c r="B636" s="12" t="s">
        <v>258</v>
      </c>
      <c r="C636" s="27" t="s">
        <v>256</v>
      </c>
      <c r="D636" s="27" t="s">
        <v>259</v>
      </c>
      <c r="E636" s="27" t="s">
        <v>12</v>
      </c>
      <c r="F636" s="28">
        <v>1793.2</v>
      </c>
    </row>
    <row r="637" spans="1:6" ht="31.5">
      <c r="A637" s="17"/>
      <c r="B637" s="12" t="s">
        <v>37</v>
      </c>
      <c r="C637" s="27" t="s">
        <v>256</v>
      </c>
      <c r="D637" s="27" t="s">
        <v>259</v>
      </c>
      <c r="E637" s="27" t="s">
        <v>38</v>
      </c>
      <c r="F637" s="28">
        <v>1663.2</v>
      </c>
    </row>
    <row r="638" spans="1:6" ht="48.75" customHeight="1">
      <c r="A638" s="17"/>
      <c r="B638" s="12" t="s">
        <v>40</v>
      </c>
      <c r="C638" s="27" t="s">
        <v>256</v>
      </c>
      <c r="D638" s="27" t="s">
        <v>259</v>
      </c>
      <c r="E638" s="27" t="s">
        <v>38</v>
      </c>
      <c r="F638" s="28">
        <v>130</v>
      </c>
    </row>
    <row r="639" spans="1:6" ht="15.75">
      <c r="A639" s="17"/>
      <c r="B639" s="12" t="s">
        <v>287</v>
      </c>
      <c r="C639" s="27" t="s">
        <v>274</v>
      </c>
      <c r="D639" s="27" t="s">
        <v>11</v>
      </c>
      <c r="E639" s="27" t="s">
        <v>12</v>
      </c>
      <c r="F639" s="28">
        <v>20</v>
      </c>
    </row>
    <row r="640" spans="1:6" ht="31.5">
      <c r="A640" s="17"/>
      <c r="B640" s="12" t="s">
        <v>288</v>
      </c>
      <c r="C640" s="27" t="s">
        <v>274</v>
      </c>
      <c r="D640" s="27" t="s">
        <v>277</v>
      </c>
      <c r="E640" s="27" t="s">
        <v>12</v>
      </c>
      <c r="F640" s="28">
        <v>20</v>
      </c>
    </row>
    <row r="641" spans="1:6" ht="47.25">
      <c r="A641" s="17"/>
      <c r="B641" s="12" t="s">
        <v>289</v>
      </c>
      <c r="C641" s="27" t="s">
        <v>274</v>
      </c>
      <c r="D641" s="27" t="s">
        <v>277</v>
      </c>
      <c r="E641" s="27" t="s">
        <v>282</v>
      </c>
      <c r="F641" s="28">
        <v>20</v>
      </c>
    </row>
    <row r="642" spans="1:10" s="10" customFormat="1" ht="18" customHeight="1">
      <c r="A642" s="17" t="s">
        <v>332</v>
      </c>
      <c r="B642" s="14" t="s">
        <v>333</v>
      </c>
      <c r="C642" s="29"/>
      <c r="D642" s="29"/>
      <c r="E642" s="29"/>
      <c r="F642" s="30">
        <v>6363</v>
      </c>
      <c r="G642" s="9"/>
      <c r="H642" s="9"/>
      <c r="I642" s="9"/>
      <c r="J642" s="9"/>
    </row>
    <row r="643" spans="1:10" s="8" customFormat="1" ht="15.75">
      <c r="A643" s="17"/>
      <c r="B643" s="17" t="s">
        <v>65</v>
      </c>
      <c r="C643" s="48" t="s">
        <v>66</v>
      </c>
      <c r="D643" s="48" t="s">
        <v>21</v>
      </c>
      <c r="E643" s="48" t="s">
        <v>12</v>
      </c>
      <c r="F643" s="50">
        <v>6363</v>
      </c>
      <c r="G643" s="7"/>
      <c r="H643" s="7"/>
      <c r="I643" s="7"/>
      <c r="J643" s="7"/>
    </row>
    <row r="644" spans="1:6" ht="15.75">
      <c r="A644" s="17"/>
      <c r="B644" s="12" t="s">
        <v>255</v>
      </c>
      <c r="C644" s="27" t="s">
        <v>256</v>
      </c>
      <c r="D644" s="27" t="s">
        <v>21</v>
      </c>
      <c r="E644" s="27" t="s">
        <v>12</v>
      </c>
      <c r="F644" s="28">
        <v>6271</v>
      </c>
    </row>
    <row r="645" spans="1:6" ht="15.75">
      <c r="A645" s="17"/>
      <c r="B645" s="12" t="s">
        <v>258</v>
      </c>
      <c r="C645" s="27" t="s">
        <v>256</v>
      </c>
      <c r="D645" s="27" t="s">
        <v>259</v>
      </c>
      <c r="E645" s="27" t="s">
        <v>12</v>
      </c>
      <c r="F645" s="28">
        <v>6271</v>
      </c>
    </row>
    <row r="646" spans="1:6" ht="31.5">
      <c r="A646" s="17"/>
      <c r="B646" s="12" t="s">
        <v>37</v>
      </c>
      <c r="C646" s="27" t="s">
        <v>256</v>
      </c>
      <c r="D646" s="27" t="s">
        <v>259</v>
      </c>
      <c r="E646" s="27" t="s">
        <v>38</v>
      </c>
      <c r="F646" s="28">
        <v>5663</v>
      </c>
    </row>
    <row r="647" spans="1:6" ht="49.5" customHeight="1">
      <c r="A647" s="17"/>
      <c r="B647" s="12" t="s">
        <v>40</v>
      </c>
      <c r="C647" s="27" t="s">
        <v>256</v>
      </c>
      <c r="D647" s="27" t="s">
        <v>259</v>
      </c>
      <c r="E647" s="27" t="s">
        <v>38</v>
      </c>
      <c r="F647" s="28">
        <v>608</v>
      </c>
    </row>
    <row r="648" spans="1:6" ht="15.75">
      <c r="A648" s="17"/>
      <c r="B648" s="12" t="s">
        <v>287</v>
      </c>
      <c r="C648" s="27" t="s">
        <v>274</v>
      </c>
      <c r="D648" s="27" t="s">
        <v>11</v>
      </c>
      <c r="E648" s="27" t="s">
        <v>12</v>
      </c>
      <c r="F648" s="28">
        <v>92</v>
      </c>
    </row>
    <row r="649" spans="1:6" ht="31.5">
      <c r="A649" s="17"/>
      <c r="B649" s="12" t="s">
        <v>288</v>
      </c>
      <c r="C649" s="27" t="s">
        <v>274</v>
      </c>
      <c r="D649" s="27" t="s">
        <v>277</v>
      </c>
      <c r="E649" s="27" t="s">
        <v>12</v>
      </c>
      <c r="F649" s="28">
        <v>92</v>
      </c>
    </row>
    <row r="650" spans="1:6" ht="47.25">
      <c r="A650" s="17"/>
      <c r="B650" s="12" t="s">
        <v>289</v>
      </c>
      <c r="C650" s="27" t="s">
        <v>274</v>
      </c>
      <c r="D650" s="27" t="s">
        <v>277</v>
      </c>
      <c r="E650" s="27" t="s">
        <v>282</v>
      </c>
      <c r="F650" s="28">
        <v>92</v>
      </c>
    </row>
    <row r="651" spans="1:10" s="10" customFormat="1" ht="31.5">
      <c r="A651" s="17" t="s">
        <v>334</v>
      </c>
      <c r="B651" s="14" t="s">
        <v>335</v>
      </c>
      <c r="C651" s="29"/>
      <c r="D651" s="29"/>
      <c r="E651" s="29"/>
      <c r="F651" s="30">
        <v>6922.4</v>
      </c>
      <c r="G651" s="9"/>
      <c r="H651" s="9"/>
      <c r="I651" s="9"/>
      <c r="J651" s="9"/>
    </row>
    <row r="652" spans="1:10" s="8" customFormat="1" ht="15.75">
      <c r="A652" s="17"/>
      <c r="B652" s="17" t="s">
        <v>65</v>
      </c>
      <c r="C652" s="48" t="s">
        <v>66</v>
      </c>
      <c r="D652" s="48" t="s">
        <v>21</v>
      </c>
      <c r="E652" s="48" t="s">
        <v>12</v>
      </c>
      <c r="F652" s="50">
        <v>6922.4</v>
      </c>
      <c r="G652" s="7"/>
      <c r="H652" s="7"/>
      <c r="I652" s="7"/>
      <c r="J652" s="7"/>
    </row>
    <row r="653" spans="1:6" ht="15.75">
      <c r="A653" s="17"/>
      <c r="B653" s="12" t="s">
        <v>255</v>
      </c>
      <c r="C653" s="27" t="s">
        <v>256</v>
      </c>
      <c r="D653" s="27" t="s">
        <v>21</v>
      </c>
      <c r="E653" s="27" t="s">
        <v>12</v>
      </c>
      <c r="F653" s="28">
        <v>6820.4</v>
      </c>
    </row>
    <row r="654" spans="1:6" ht="15.75">
      <c r="A654" s="17"/>
      <c r="B654" s="12" t="s">
        <v>258</v>
      </c>
      <c r="C654" s="27" t="s">
        <v>256</v>
      </c>
      <c r="D654" s="27" t="s">
        <v>259</v>
      </c>
      <c r="E654" s="27" t="s">
        <v>12</v>
      </c>
      <c r="F654" s="28">
        <v>6820.4</v>
      </c>
    </row>
    <row r="655" spans="1:6" ht="31.5">
      <c r="A655" s="17"/>
      <c r="B655" s="12" t="s">
        <v>37</v>
      </c>
      <c r="C655" s="27" t="s">
        <v>256</v>
      </c>
      <c r="D655" s="27" t="s">
        <v>259</v>
      </c>
      <c r="E655" s="27" t="s">
        <v>38</v>
      </c>
      <c r="F655" s="28">
        <v>5917.4</v>
      </c>
    </row>
    <row r="656" spans="1:6" ht="50.25" customHeight="1">
      <c r="A656" s="17"/>
      <c r="B656" s="12" t="s">
        <v>40</v>
      </c>
      <c r="C656" s="27" t="s">
        <v>256</v>
      </c>
      <c r="D656" s="27" t="s">
        <v>259</v>
      </c>
      <c r="E656" s="27" t="s">
        <v>38</v>
      </c>
      <c r="F656" s="28">
        <v>903</v>
      </c>
    </row>
    <row r="657" spans="1:6" ht="15.75">
      <c r="A657" s="17"/>
      <c r="B657" s="12" t="s">
        <v>287</v>
      </c>
      <c r="C657" s="27" t="s">
        <v>274</v>
      </c>
      <c r="D657" s="27" t="s">
        <v>11</v>
      </c>
      <c r="E657" s="27" t="s">
        <v>12</v>
      </c>
      <c r="F657" s="28">
        <v>102</v>
      </c>
    </row>
    <row r="658" spans="1:6" ht="31.5">
      <c r="A658" s="17"/>
      <c r="B658" s="12" t="s">
        <v>288</v>
      </c>
      <c r="C658" s="27" t="s">
        <v>274</v>
      </c>
      <c r="D658" s="27" t="s">
        <v>277</v>
      </c>
      <c r="E658" s="27" t="s">
        <v>12</v>
      </c>
      <c r="F658" s="28">
        <v>102</v>
      </c>
    </row>
    <row r="659" spans="1:6" ht="47.25">
      <c r="A659" s="17"/>
      <c r="B659" s="12" t="s">
        <v>289</v>
      </c>
      <c r="C659" s="27" t="s">
        <v>274</v>
      </c>
      <c r="D659" s="27" t="s">
        <v>277</v>
      </c>
      <c r="E659" s="27" t="s">
        <v>282</v>
      </c>
      <c r="F659" s="28">
        <v>102</v>
      </c>
    </row>
    <row r="660" spans="1:10" s="10" customFormat="1" ht="18.75" customHeight="1">
      <c r="A660" s="17" t="s">
        <v>336</v>
      </c>
      <c r="B660" s="14" t="s">
        <v>337</v>
      </c>
      <c r="C660" s="29"/>
      <c r="D660" s="29"/>
      <c r="E660" s="29"/>
      <c r="F660" s="30">
        <v>3742.8</v>
      </c>
      <c r="G660" s="9"/>
      <c r="H660" s="9"/>
      <c r="I660" s="9"/>
      <c r="J660" s="9"/>
    </row>
    <row r="661" spans="1:10" s="8" customFormat="1" ht="15.75">
      <c r="A661" s="17"/>
      <c r="B661" s="17" t="s">
        <v>65</v>
      </c>
      <c r="C661" s="48" t="s">
        <v>66</v>
      </c>
      <c r="D661" s="48" t="s">
        <v>21</v>
      </c>
      <c r="E661" s="48" t="s">
        <v>12</v>
      </c>
      <c r="F661" s="50">
        <v>3742.8</v>
      </c>
      <c r="G661" s="7"/>
      <c r="H661" s="7"/>
      <c r="I661" s="7"/>
      <c r="J661" s="7"/>
    </row>
    <row r="662" spans="1:6" ht="15.75">
      <c r="A662" s="17"/>
      <c r="B662" s="12" t="s">
        <v>255</v>
      </c>
      <c r="C662" s="27" t="s">
        <v>256</v>
      </c>
      <c r="D662" s="27" t="s">
        <v>21</v>
      </c>
      <c r="E662" s="27" t="s">
        <v>12</v>
      </c>
      <c r="F662" s="28">
        <v>3691.8</v>
      </c>
    </row>
    <row r="663" spans="1:6" ht="15.75">
      <c r="A663" s="17"/>
      <c r="B663" s="12" t="s">
        <v>258</v>
      </c>
      <c r="C663" s="27" t="s">
        <v>256</v>
      </c>
      <c r="D663" s="27" t="s">
        <v>259</v>
      </c>
      <c r="E663" s="27" t="s">
        <v>12</v>
      </c>
      <c r="F663" s="28">
        <v>3691.8</v>
      </c>
    </row>
    <row r="664" spans="1:6" ht="31.5">
      <c r="A664" s="17"/>
      <c r="B664" s="12" t="s">
        <v>37</v>
      </c>
      <c r="C664" s="27" t="s">
        <v>256</v>
      </c>
      <c r="D664" s="27" t="s">
        <v>259</v>
      </c>
      <c r="E664" s="27" t="s">
        <v>38</v>
      </c>
      <c r="F664" s="28">
        <v>3370.8</v>
      </c>
    </row>
    <row r="665" spans="1:6" ht="48" customHeight="1">
      <c r="A665" s="17"/>
      <c r="B665" s="12" t="s">
        <v>40</v>
      </c>
      <c r="C665" s="27" t="s">
        <v>256</v>
      </c>
      <c r="D665" s="27" t="s">
        <v>259</v>
      </c>
      <c r="E665" s="27" t="s">
        <v>38</v>
      </c>
      <c r="F665" s="28">
        <v>321</v>
      </c>
    </row>
    <row r="666" spans="1:6" ht="15.75">
      <c r="A666" s="17"/>
      <c r="B666" s="12" t="s">
        <v>287</v>
      </c>
      <c r="C666" s="27" t="s">
        <v>274</v>
      </c>
      <c r="D666" s="27" t="s">
        <v>11</v>
      </c>
      <c r="E666" s="27" t="s">
        <v>12</v>
      </c>
      <c r="F666" s="28">
        <v>51</v>
      </c>
    </row>
    <row r="667" spans="1:6" ht="31.5">
      <c r="A667" s="17"/>
      <c r="B667" s="12" t="s">
        <v>288</v>
      </c>
      <c r="C667" s="27" t="s">
        <v>274</v>
      </c>
      <c r="D667" s="27" t="s">
        <v>277</v>
      </c>
      <c r="E667" s="27" t="s">
        <v>12</v>
      </c>
      <c r="F667" s="28">
        <v>51</v>
      </c>
    </row>
    <row r="668" spans="1:6" ht="47.25">
      <c r="A668" s="17"/>
      <c r="B668" s="12" t="s">
        <v>289</v>
      </c>
      <c r="C668" s="27" t="s">
        <v>274</v>
      </c>
      <c r="D668" s="27" t="s">
        <v>277</v>
      </c>
      <c r="E668" s="27" t="s">
        <v>282</v>
      </c>
      <c r="F668" s="28">
        <v>51</v>
      </c>
    </row>
    <row r="669" spans="1:10" s="10" customFormat="1" ht="17.25" customHeight="1">
      <c r="A669" s="17" t="s">
        <v>338</v>
      </c>
      <c r="B669" s="14" t="s">
        <v>339</v>
      </c>
      <c r="C669" s="29"/>
      <c r="D669" s="29"/>
      <c r="E669" s="29"/>
      <c r="F669" s="30">
        <v>6749.1</v>
      </c>
      <c r="G669" s="9"/>
      <c r="H669" s="9"/>
      <c r="I669" s="9"/>
      <c r="J669" s="9"/>
    </row>
    <row r="670" spans="1:10" s="8" customFormat="1" ht="15.75">
      <c r="A670" s="17"/>
      <c r="B670" s="17" t="s">
        <v>65</v>
      </c>
      <c r="C670" s="48" t="s">
        <v>66</v>
      </c>
      <c r="D670" s="48" t="s">
        <v>21</v>
      </c>
      <c r="E670" s="48" t="s">
        <v>12</v>
      </c>
      <c r="F670" s="50">
        <v>6749.1</v>
      </c>
      <c r="G670" s="7"/>
      <c r="H670" s="7"/>
      <c r="I670" s="7"/>
      <c r="J670" s="7"/>
    </row>
    <row r="671" spans="1:6" ht="15.75">
      <c r="A671" s="17"/>
      <c r="B671" s="12" t="s">
        <v>255</v>
      </c>
      <c r="C671" s="27" t="s">
        <v>256</v>
      </c>
      <c r="D671" s="27" t="s">
        <v>21</v>
      </c>
      <c r="E671" s="27" t="s">
        <v>12</v>
      </c>
      <c r="F671" s="28">
        <v>6632.1</v>
      </c>
    </row>
    <row r="672" spans="1:6" ht="15.75">
      <c r="A672" s="17"/>
      <c r="B672" s="12" t="s">
        <v>258</v>
      </c>
      <c r="C672" s="27" t="s">
        <v>256</v>
      </c>
      <c r="D672" s="27" t="s">
        <v>259</v>
      </c>
      <c r="E672" s="27" t="s">
        <v>12</v>
      </c>
      <c r="F672" s="28">
        <v>6632.1</v>
      </c>
    </row>
    <row r="673" spans="1:6" ht="31.5">
      <c r="A673" s="17"/>
      <c r="B673" s="12" t="s">
        <v>37</v>
      </c>
      <c r="C673" s="27" t="s">
        <v>256</v>
      </c>
      <c r="D673" s="27" t="s">
        <v>259</v>
      </c>
      <c r="E673" s="27" t="s">
        <v>38</v>
      </c>
      <c r="F673" s="28">
        <v>6040.1</v>
      </c>
    </row>
    <row r="674" spans="1:6" ht="46.5" customHeight="1">
      <c r="A674" s="17"/>
      <c r="B674" s="12" t="s">
        <v>40</v>
      </c>
      <c r="C674" s="27" t="s">
        <v>256</v>
      </c>
      <c r="D674" s="27" t="s">
        <v>259</v>
      </c>
      <c r="E674" s="27" t="s">
        <v>38</v>
      </c>
      <c r="F674" s="28">
        <v>592</v>
      </c>
    </row>
    <row r="675" spans="1:6" ht="15.75">
      <c r="A675" s="17"/>
      <c r="B675" s="12" t="s">
        <v>287</v>
      </c>
      <c r="C675" s="27" t="s">
        <v>274</v>
      </c>
      <c r="D675" s="27" t="s">
        <v>11</v>
      </c>
      <c r="E675" s="27" t="s">
        <v>12</v>
      </c>
      <c r="F675" s="28">
        <v>117</v>
      </c>
    </row>
    <row r="676" spans="1:6" ht="31.5">
      <c r="A676" s="17"/>
      <c r="B676" s="12" t="s">
        <v>288</v>
      </c>
      <c r="C676" s="27" t="s">
        <v>274</v>
      </c>
      <c r="D676" s="27" t="s">
        <v>277</v>
      </c>
      <c r="E676" s="27" t="s">
        <v>12</v>
      </c>
      <c r="F676" s="28">
        <v>117</v>
      </c>
    </row>
    <row r="677" spans="1:6" ht="47.25">
      <c r="A677" s="17"/>
      <c r="B677" s="12" t="s">
        <v>289</v>
      </c>
      <c r="C677" s="27" t="s">
        <v>274</v>
      </c>
      <c r="D677" s="27" t="s">
        <v>277</v>
      </c>
      <c r="E677" s="27" t="s">
        <v>282</v>
      </c>
      <c r="F677" s="28">
        <v>117</v>
      </c>
    </row>
    <row r="678" spans="1:10" s="10" customFormat="1" ht="31.5">
      <c r="A678" s="17" t="s">
        <v>342</v>
      </c>
      <c r="B678" s="14" t="s">
        <v>343</v>
      </c>
      <c r="C678" s="29"/>
      <c r="D678" s="29"/>
      <c r="E678" s="29"/>
      <c r="F678" s="30">
        <v>4184.2</v>
      </c>
      <c r="G678" s="9"/>
      <c r="H678" s="9"/>
      <c r="I678" s="9"/>
      <c r="J678" s="9"/>
    </row>
    <row r="679" spans="1:10" s="8" customFormat="1" ht="15.75">
      <c r="A679" s="17"/>
      <c r="B679" s="17" t="s">
        <v>65</v>
      </c>
      <c r="C679" s="48" t="s">
        <v>66</v>
      </c>
      <c r="D679" s="48" t="s">
        <v>11</v>
      </c>
      <c r="E679" s="48" t="s">
        <v>12</v>
      </c>
      <c r="F679" s="50">
        <v>4184.2</v>
      </c>
      <c r="G679" s="7"/>
      <c r="H679" s="7"/>
      <c r="I679" s="7"/>
      <c r="J679" s="7"/>
    </row>
    <row r="680" spans="1:6" ht="15.75">
      <c r="A680" s="17"/>
      <c r="B680" s="12" t="s">
        <v>68</v>
      </c>
      <c r="C680" s="27" t="s">
        <v>69</v>
      </c>
      <c r="D680" s="27" t="s">
        <v>11</v>
      </c>
      <c r="E680" s="27" t="s">
        <v>12</v>
      </c>
      <c r="F680" s="28">
        <v>4124.2</v>
      </c>
    </row>
    <row r="681" spans="1:6" ht="31.5">
      <c r="A681" s="17"/>
      <c r="B681" s="12" t="s">
        <v>260</v>
      </c>
      <c r="C681" s="27" t="s">
        <v>69</v>
      </c>
      <c r="D681" s="27" t="s">
        <v>261</v>
      </c>
      <c r="E681" s="27" t="s">
        <v>12</v>
      </c>
      <c r="F681" s="28">
        <v>4124.2</v>
      </c>
    </row>
    <row r="682" spans="1:6" ht="31.5">
      <c r="A682" s="17"/>
      <c r="B682" s="12" t="s">
        <v>37</v>
      </c>
      <c r="C682" s="27" t="s">
        <v>69</v>
      </c>
      <c r="D682" s="27" t="s">
        <v>261</v>
      </c>
      <c r="E682" s="27" t="s">
        <v>38</v>
      </c>
      <c r="F682" s="28">
        <v>3775.2</v>
      </c>
    </row>
    <row r="683" spans="1:6" ht="47.25">
      <c r="A683" s="17"/>
      <c r="B683" s="12" t="s">
        <v>344</v>
      </c>
      <c r="C683" s="27" t="s">
        <v>69</v>
      </c>
      <c r="D683" s="27" t="s">
        <v>261</v>
      </c>
      <c r="E683" s="27" t="s">
        <v>38</v>
      </c>
      <c r="F683" s="28">
        <v>349</v>
      </c>
    </row>
    <row r="684" spans="1:6" ht="15.75">
      <c r="A684" s="17"/>
      <c r="B684" s="12" t="s">
        <v>273</v>
      </c>
      <c r="C684" s="27" t="s">
        <v>274</v>
      </c>
      <c r="D684" s="27" t="s">
        <v>11</v>
      </c>
      <c r="E684" s="27" t="s">
        <v>12</v>
      </c>
      <c r="F684" s="28">
        <v>60</v>
      </c>
    </row>
    <row r="685" spans="1:6" ht="31.5">
      <c r="A685" s="17"/>
      <c r="B685" s="12" t="s">
        <v>276</v>
      </c>
      <c r="C685" s="27" t="s">
        <v>274</v>
      </c>
      <c r="D685" s="27" t="s">
        <v>277</v>
      </c>
      <c r="E685" s="27" t="s">
        <v>12</v>
      </c>
      <c r="F685" s="28">
        <v>60</v>
      </c>
    </row>
    <row r="686" spans="1:6" ht="47.25">
      <c r="A686" s="17"/>
      <c r="B686" s="12" t="s">
        <v>345</v>
      </c>
      <c r="C686" s="27" t="s">
        <v>274</v>
      </c>
      <c r="D686" s="27" t="s">
        <v>277</v>
      </c>
      <c r="E686" s="27" t="s">
        <v>282</v>
      </c>
      <c r="F686" s="28">
        <v>60</v>
      </c>
    </row>
    <row r="687" spans="1:10" s="10" customFormat="1" ht="31.5">
      <c r="A687" s="17" t="s">
        <v>346</v>
      </c>
      <c r="B687" s="14" t="s">
        <v>347</v>
      </c>
      <c r="C687" s="29"/>
      <c r="D687" s="29"/>
      <c r="E687" s="29"/>
      <c r="F687" s="30">
        <v>1369.9</v>
      </c>
      <c r="G687" s="9"/>
      <c r="H687" s="9"/>
      <c r="I687" s="9"/>
      <c r="J687" s="9"/>
    </row>
    <row r="688" spans="1:10" s="8" customFormat="1" ht="15.75">
      <c r="A688" s="17"/>
      <c r="B688" s="17" t="s">
        <v>65</v>
      </c>
      <c r="C688" s="48" t="s">
        <v>66</v>
      </c>
      <c r="D688" s="48" t="s">
        <v>11</v>
      </c>
      <c r="E688" s="48" t="s">
        <v>12</v>
      </c>
      <c r="F688" s="50">
        <v>1369.9</v>
      </c>
      <c r="G688" s="7"/>
      <c r="H688" s="7"/>
      <c r="I688" s="7"/>
      <c r="J688" s="7"/>
    </row>
    <row r="689" spans="1:6" ht="15.75">
      <c r="A689" s="17"/>
      <c r="B689" s="12" t="s">
        <v>68</v>
      </c>
      <c r="C689" s="27" t="s">
        <v>69</v>
      </c>
      <c r="D689" s="27" t="s">
        <v>11</v>
      </c>
      <c r="E689" s="27" t="s">
        <v>12</v>
      </c>
      <c r="F689" s="28">
        <v>1299.9</v>
      </c>
    </row>
    <row r="690" spans="1:6" ht="31.5">
      <c r="A690" s="17"/>
      <c r="B690" s="12" t="s">
        <v>260</v>
      </c>
      <c r="C690" s="27" t="s">
        <v>69</v>
      </c>
      <c r="D690" s="27" t="s">
        <v>261</v>
      </c>
      <c r="E690" s="27" t="s">
        <v>12</v>
      </c>
      <c r="F690" s="28">
        <v>1299.9</v>
      </c>
    </row>
    <row r="691" spans="1:6" ht="31.5">
      <c r="A691" s="17"/>
      <c r="B691" s="12" t="s">
        <v>37</v>
      </c>
      <c r="C691" s="27" t="s">
        <v>69</v>
      </c>
      <c r="D691" s="27" t="s">
        <v>261</v>
      </c>
      <c r="E691" s="27" t="s">
        <v>38</v>
      </c>
      <c r="F691" s="28">
        <v>1299.9</v>
      </c>
    </row>
    <row r="692" spans="1:6" ht="15.75">
      <c r="A692" s="17"/>
      <c r="B692" s="12" t="s">
        <v>273</v>
      </c>
      <c r="C692" s="27" t="s">
        <v>274</v>
      </c>
      <c r="D692" s="27" t="s">
        <v>11</v>
      </c>
      <c r="E692" s="27" t="s">
        <v>12</v>
      </c>
      <c r="F692" s="28">
        <v>70</v>
      </c>
    </row>
    <row r="693" spans="1:6" ht="31.5">
      <c r="A693" s="17"/>
      <c r="B693" s="12" t="s">
        <v>276</v>
      </c>
      <c r="C693" s="27" t="s">
        <v>274</v>
      </c>
      <c r="D693" s="27" t="s">
        <v>277</v>
      </c>
      <c r="E693" s="27" t="s">
        <v>12</v>
      </c>
      <c r="F693" s="28">
        <v>70</v>
      </c>
    </row>
    <row r="694" spans="1:6" ht="47.25">
      <c r="A694" s="17"/>
      <c r="B694" s="12" t="s">
        <v>345</v>
      </c>
      <c r="C694" s="27" t="s">
        <v>274</v>
      </c>
      <c r="D694" s="27" t="s">
        <v>277</v>
      </c>
      <c r="E694" s="27" t="s">
        <v>282</v>
      </c>
      <c r="F694" s="28">
        <v>70</v>
      </c>
    </row>
    <row r="695" spans="1:10" s="10" customFormat="1" ht="31.5">
      <c r="A695" s="17" t="s">
        <v>348</v>
      </c>
      <c r="B695" s="14" t="s">
        <v>349</v>
      </c>
      <c r="C695" s="29"/>
      <c r="D695" s="29"/>
      <c r="E695" s="29"/>
      <c r="F695" s="30">
        <v>1093.6</v>
      </c>
      <c r="G695" s="9"/>
      <c r="H695" s="9"/>
      <c r="I695" s="9"/>
      <c r="J695" s="9"/>
    </row>
    <row r="696" spans="1:10" s="8" customFormat="1" ht="15.75">
      <c r="A696" s="17"/>
      <c r="B696" s="17" t="s">
        <v>65</v>
      </c>
      <c r="C696" s="48" t="s">
        <v>66</v>
      </c>
      <c r="D696" s="48" t="s">
        <v>11</v>
      </c>
      <c r="E696" s="48" t="s">
        <v>12</v>
      </c>
      <c r="F696" s="50">
        <v>1093.6</v>
      </c>
      <c r="G696" s="7"/>
      <c r="H696" s="7"/>
      <c r="I696" s="7"/>
      <c r="J696" s="7"/>
    </row>
    <row r="697" spans="1:6" ht="15.75">
      <c r="A697" s="17"/>
      <c r="B697" s="12" t="s">
        <v>68</v>
      </c>
      <c r="C697" s="27" t="s">
        <v>69</v>
      </c>
      <c r="D697" s="27" t="s">
        <v>11</v>
      </c>
      <c r="E697" s="27" t="s">
        <v>12</v>
      </c>
      <c r="F697" s="28">
        <v>988.6</v>
      </c>
    </row>
    <row r="698" spans="1:6" ht="31.5">
      <c r="A698" s="17"/>
      <c r="B698" s="12" t="s">
        <v>260</v>
      </c>
      <c r="C698" s="27" t="s">
        <v>69</v>
      </c>
      <c r="D698" s="27" t="s">
        <v>261</v>
      </c>
      <c r="E698" s="27" t="s">
        <v>12</v>
      </c>
      <c r="F698" s="28">
        <v>988.6</v>
      </c>
    </row>
    <row r="699" spans="1:6" ht="31.5">
      <c r="A699" s="17"/>
      <c r="B699" s="12" t="s">
        <v>37</v>
      </c>
      <c r="C699" s="27" t="s">
        <v>69</v>
      </c>
      <c r="D699" s="27" t="s">
        <v>261</v>
      </c>
      <c r="E699" s="27" t="s">
        <v>38</v>
      </c>
      <c r="F699" s="28">
        <v>988.6</v>
      </c>
    </row>
    <row r="700" spans="1:6" ht="15.75">
      <c r="A700" s="17"/>
      <c r="B700" s="12" t="s">
        <v>273</v>
      </c>
      <c r="C700" s="27" t="s">
        <v>274</v>
      </c>
      <c r="D700" s="27" t="s">
        <v>11</v>
      </c>
      <c r="E700" s="27" t="s">
        <v>12</v>
      </c>
      <c r="F700" s="28">
        <v>105</v>
      </c>
    </row>
    <row r="701" spans="1:6" ht="31.5">
      <c r="A701" s="17"/>
      <c r="B701" s="12" t="s">
        <v>276</v>
      </c>
      <c r="C701" s="27" t="s">
        <v>274</v>
      </c>
      <c r="D701" s="27" t="s">
        <v>277</v>
      </c>
      <c r="E701" s="27" t="s">
        <v>12</v>
      </c>
      <c r="F701" s="28">
        <v>105</v>
      </c>
    </row>
    <row r="702" spans="1:6" ht="47.25">
      <c r="A702" s="17"/>
      <c r="B702" s="12" t="s">
        <v>345</v>
      </c>
      <c r="C702" s="27" t="s">
        <v>274</v>
      </c>
      <c r="D702" s="27" t="s">
        <v>277</v>
      </c>
      <c r="E702" s="27" t="s">
        <v>282</v>
      </c>
      <c r="F702" s="28">
        <v>105</v>
      </c>
    </row>
    <row r="703" spans="1:10" s="10" customFormat="1" ht="31.5">
      <c r="A703" s="17" t="s">
        <v>350</v>
      </c>
      <c r="B703" s="14" t="s">
        <v>351</v>
      </c>
      <c r="C703" s="29"/>
      <c r="D703" s="29"/>
      <c r="E703" s="29"/>
      <c r="F703" s="30">
        <v>1177.9</v>
      </c>
      <c r="G703" s="9"/>
      <c r="H703" s="9"/>
      <c r="I703" s="9"/>
      <c r="J703" s="9"/>
    </row>
    <row r="704" spans="1:10" s="8" customFormat="1" ht="15.75">
      <c r="A704" s="17"/>
      <c r="B704" s="17" t="s">
        <v>65</v>
      </c>
      <c r="C704" s="48" t="s">
        <v>66</v>
      </c>
      <c r="D704" s="48" t="s">
        <v>11</v>
      </c>
      <c r="E704" s="48" t="s">
        <v>12</v>
      </c>
      <c r="F704" s="50">
        <v>1177.9</v>
      </c>
      <c r="G704" s="7"/>
      <c r="H704" s="7"/>
      <c r="I704" s="7"/>
      <c r="J704" s="7"/>
    </row>
    <row r="705" spans="1:6" ht="15.75">
      <c r="A705" s="17"/>
      <c r="B705" s="12" t="s">
        <v>68</v>
      </c>
      <c r="C705" s="27" t="s">
        <v>69</v>
      </c>
      <c r="D705" s="27" t="s">
        <v>11</v>
      </c>
      <c r="E705" s="27" t="s">
        <v>12</v>
      </c>
      <c r="F705" s="28">
        <v>1057.9</v>
      </c>
    </row>
    <row r="706" spans="1:6" ht="31.5">
      <c r="A706" s="17"/>
      <c r="B706" s="12" t="s">
        <v>260</v>
      </c>
      <c r="C706" s="27" t="s">
        <v>69</v>
      </c>
      <c r="D706" s="27" t="s">
        <v>261</v>
      </c>
      <c r="E706" s="27" t="s">
        <v>12</v>
      </c>
      <c r="F706" s="28">
        <v>1057.9</v>
      </c>
    </row>
    <row r="707" spans="1:6" ht="31.5">
      <c r="A707" s="17"/>
      <c r="B707" s="12" t="s">
        <v>37</v>
      </c>
      <c r="C707" s="27" t="s">
        <v>69</v>
      </c>
      <c r="D707" s="27" t="s">
        <v>261</v>
      </c>
      <c r="E707" s="27" t="s">
        <v>38</v>
      </c>
      <c r="F707" s="28">
        <v>1057.9</v>
      </c>
    </row>
    <row r="708" spans="1:6" ht="15.75">
      <c r="A708" s="17"/>
      <c r="B708" s="12" t="s">
        <v>273</v>
      </c>
      <c r="C708" s="27" t="s">
        <v>274</v>
      </c>
      <c r="D708" s="27" t="s">
        <v>11</v>
      </c>
      <c r="E708" s="27" t="s">
        <v>12</v>
      </c>
      <c r="F708" s="28">
        <v>120</v>
      </c>
    </row>
    <row r="709" spans="1:6" ht="31.5">
      <c r="A709" s="17"/>
      <c r="B709" s="12" t="s">
        <v>276</v>
      </c>
      <c r="C709" s="27" t="s">
        <v>274</v>
      </c>
      <c r="D709" s="27" t="s">
        <v>277</v>
      </c>
      <c r="E709" s="27" t="s">
        <v>12</v>
      </c>
      <c r="F709" s="28">
        <v>120</v>
      </c>
    </row>
    <row r="710" spans="1:6" ht="47.25">
      <c r="A710" s="17"/>
      <c r="B710" s="12" t="s">
        <v>345</v>
      </c>
      <c r="C710" s="27" t="s">
        <v>274</v>
      </c>
      <c r="D710" s="27" t="s">
        <v>277</v>
      </c>
      <c r="E710" s="27" t="s">
        <v>282</v>
      </c>
      <c r="F710" s="28">
        <v>120</v>
      </c>
    </row>
    <row r="711" spans="1:10" s="10" customFormat="1" ht="15.75">
      <c r="A711" s="17" t="s">
        <v>352</v>
      </c>
      <c r="B711" s="14" t="s">
        <v>353</v>
      </c>
      <c r="C711" s="29"/>
      <c r="D711" s="29"/>
      <c r="E711" s="29"/>
      <c r="F711" s="30">
        <v>777.2</v>
      </c>
      <c r="G711" s="9"/>
      <c r="H711" s="9"/>
      <c r="I711" s="9"/>
      <c r="J711" s="9"/>
    </row>
    <row r="712" spans="1:10" s="8" customFormat="1" ht="15.75">
      <c r="A712" s="17"/>
      <c r="B712" s="17" t="s">
        <v>65</v>
      </c>
      <c r="C712" s="48" t="s">
        <v>66</v>
      </c>
      <c r="D712" s="48" t="s">
        <v>11</v>
      </c>
      <c r="E712" s="48" t="s">
        <v>12</v>
      </c>
      <c r="F712" s="50">
        <v>777.2</v>
      </c>
      <c r="G712" s="7"/>
      <c r="H712" s="7"/>
      <c r="I712" s="7"/>
      <c r="J712" s="7"/>
    </row>
    <row r="713" spans="1:6" ht="15.75">
      <c r="A713" s="17"/>
      <c r="B713" s="12" t="s">
        <v>68</v>
      </c>
      <c r="C713" s="27" t="s">
        <v>69</v>
      </c>
      <c r="D713" s="27" t="s">
        <v>11</v>
      </c>
      <c r="E713" s="27" t="s">
        <v>12</v>
      </c>
      <c r="F713" s="28">
        <v>727.2</v>
      </c>
    </row>
    <row r="714" spans="1:6" ht="31.5">
      <c r="A714" s="17"/>
      <c r="B714" s="12" t="s">
        <v>260</v>
      </c>
      <c r="C714" s="27" t="s">
        <v>69</v>
      </c>
      <c r="D714" s="27" t="s">
        <v>261</v>
      </c>
      <c r="E714" s="27" t="s">
        <v>12</v>
      </c>
      <c r="F714" s="28">
        <v>727.2</v>
      </c>
    </row>
    <row r="715" spans="1:6" ht="31.5">
      <c r="A715" s="17"/>
      <c r="B715" s="12" t="s">
        <v>37</v>
      </c>
      <c r="C715" s="27" t="s">
        <v>69</v>
      </c>
      <c r="D715" s="27" t="s">
        <v>261</v>
      </c>
      <c r="E715" s="27" t="s">
        <v>38</v>
      </c>
      <c r="F715" s="28">
        <v>727.2</v>
      </c>
    </row>
    <row r="716" spans="1:6" ht="15.75">
      <c r="A716" s="17"/>
      <c r="B716" s="12" t="s">
        <v>273</v>
      </c>
      <c r="C716" s="27" t="s">
        <v>274</v>
      </c>
      <c r="D716" s="27" t="s">
        <v>11</v>
      </c>
      <c r="E716" s="27" t="s">
        <v>12</v>
      </c>
      <c r="F716" s="28">
        <v>50</v>
      </c>
    </row>
    <row r="717" spans="1:6" ht="31.5">
      <c r="A717" s="17"/>
      <c r="B717" s="12" t="s">
        <v>276</v>
      </c>
      <c r="C717" s="27" t="s">
        <v>274</v>
      </c>
      <c r="D717" s="27" t="s">
        <v>277</v>
      </c>
      <c r="E717" s="27" t="s">
        <v>12</v>
      </c>
      <c r="F717" s="28">
        <v>50</v>
      </c>
    </row>
    <row r="718" spans="1:6" ht="47.25">
      <c r="A718" s="17"/>
      <c r="B718" s="12" t="s">
        <v>345</v>
      </c>
      <c r="C718" s="27" t="s">
        <v>274</v>
      </c>
      <c r="D718" s="27" t="s">
        <v>277</v>
      </c>
      <c r="E718" s="27" t="s">
        <v>282</v>
      </c>
      <c r="F718" s="28">
        <v>50</v>
      </c>
    </row>
    <row r="719" spans="1:10" s="10" customFormat="1" ht="31.5">
      <c r="A719" s="17" t="s">
        <v>354</v>
      </c>
      <c r="B719" s="14" t="s">
        <v>355</v>
      </c>
      <c r="C719" s="29"/>
      <c r="D719" s="29"/>
      <c r="E719" s="29"/>
      <c r="F719" s="30">
        <v>1062.4</v>
      </c>
      <c r="G719" s="9"/>
      <c r="H719" s="9"/>
      <c r="I719" s="9"/>
      <c r="J719" s="9"/>
    </row>
    <row r="720" spans="1:10" s="8" customFormat="1" ht="15.75">
      <c r="A720" s="17"/>
      <c r="B720" s="17" t="s">
        <v>65</v>
      </c>
      <c r="C720" s="48" t="s">
        <v>66</v>
      </c>
      <c r="D720" s="48" t="s">
        <v>11</v>
      </c>
      <c r="E720" s="48" t="s">
        <v>12</v>
      </c>
      <c r="F720" s="50">
        <v>1062.4</v>
      </c>
      <c r="G720" s="7"/>
      <c r="H720" s="7"/>
      <c r="I720" s="7"/>
      <c r="J720" s="7"/>
    </row>
    <row r="721" spans="1:6" ht="15.75">
      <c r="A721" s="17"/>
      <c r="B721" s="12" t="s">
        <v>68</v>
      </c>
      <c r="C721" s="27" t="s">
        <v>69</v>
      </c>
      <c r="D721" s="27" t="s">
        <v>11</v>
      </c>
      <c r="E721" s="27" t="s">
        <v>12</v>
      </c>
      <c r="F721" s="28">
        <v>1022.4</v>
      </c>
    </row>
    <row r="722" spans="1:6" ht="31.5">
      <c r="A722" s="17"/>
      <c r="B722" s="12" t="s">
        <v>260</v>
      </c>
      <c r="C722" s="27" t="s">
        <v>69</v>
      </c>
      <c r="D722" s="27" t="s">
        <v>261</v>
      </c>
      <c r="E722" s="27" t="s">
        <v>12</v>
      </c>
      <c r="F722" s="28">
        <v>1022.4</v>
      </c>
    </row>
    <row r="723" spans="1:6" ht="31.5">
      <c r="A723" s="17"/>
      <c r="B723" s="12" t="s">
        <v>37</v>
      </c>
      <c r="C723" s="27" t="s">
        <v>69</v>
      </c>
      <c r="D723" s="27" t="s">
        <v>261</v>
      </c>
      <c r="E723" s="27" t="s">
        <v>38</v>
      </c>
      <c r="F723" s="28">
        <v>1022.4</v>
      </c>
    </row>
    <row r="724" spans="1:6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40</v>
      </c>
    </row>
    <row r="725" spans="1:6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40</v>
      </c>
    </row>
    <row r="726" spans="1:6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40</v>
      </c>
    </row>
    <row r="727" spans="1:10" s="10" customFormat="1" ht="31.5">
      <c r="A727" s="17" t="s">
        <v>356</v>
      </c>
      <c r="B727" s="14" t="s">
        <v>357</v>
      </c>
      <c r="C727" s="29"/>
      <c r="D727" s="29"/>
      <c r="E727" s="29"/>
      <c r="F727" s="30">
        <v>2561.2</v>
      </c>
      <c r="G727" s="9"/>
      <c r="H727" s="9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2561.2</v>
      </c>
      <c r="G728" s="7"/>
      <c r="H728" s="7"/>
      <c r="I728" s="7"/>
      <c r="J728" s="7"/>
    </row>
    <row r="729" spans="1:6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2356.2</v>
      </c>
    </row>
    <row r="730" spans="1:6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2356.2</v>
      </c>
    </row>
    <row r="731" spans="1:6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2356.2</v>
      </c>
    </row>
    <row r="732" spans="1:6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205</v>
      </c>
    </row>
    <row r="733" spans="1:6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205</v>
      </c>
    </row>
    <row r="734" spans="1:6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205</v>
      </c>
    </row>
    <row r="735" spans="1:10" s="10" customFormat="1" ht="31.5">
      <c r="A735" s="17" t="s">
        <v>358</v>
      </c>
      <c r="B735" s="14" t="s">
        <v>359</v>
      </c>
      <c r="C735" s="29"/>
      <c r="D735" s="29"/>
      <c r="E735" s="29"/>
      <c r="F735" s="30">
        <v>883.4</v>
      </c>
      <c r="G735" s="9"/>
      <c r="H735" s="9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883.4</v>
      </c>
      <c r="G736" s="7"/>
      <c r="H736" s="7"/>
      <c r="I736" s="7"/>
      <c r="J736" s="7"/>
    </row>
    <row r="737" spans="1:6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833.4</v>
      </c>
    </row>
    <row r="738" spans="1:6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833.4</v>
      </c>
    </row>
    <row r="739" spans="1:6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833.4</v>
      </c>
    </row>
    <row r="740" spans="1:6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50</v>
      </c>
    </row>
    <row r="741" spans="1:6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50</v>
      </c>
    </row>
    <row r="742" spans="1:6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50</v>
      </c>
    </row>
    <row r="743" spans="1:10" s="10" customFormat="1" ht="31.5">
      <c r="A743" s="17" t="s">
        <v>360</v>
      </c>
      <c r="B743" s="14" t="s">
        <v>361</v>
      </c>
      <c r="C743" s="29"/>
      <c r="D743" s="29"/>
      <c r="E743" s="29"/>
      <c r="F743" s="30">
        <v>1048.2</v>
      </c>
      <c r="G743" s="9"/>
      <c r="H743" s="9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1048.2</v>
      </c>
      <c r="G744" s="7"/>
      <c r="H744" s="7"/>
      <c r="I744" s="7"/>
      <c r="J744" s="7"/>
    </row>
    <row r="745" spans="1:6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913.2</v>
      </c>
    </row>
    <row r="746" spans="1:6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913.2</v>
      </c>
    </row>
    <row r="747" spans="1:6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913.2</v>
      </c>
    </row>
    <row r="748" spans="1:6" ht="15.75">
      <c r="A748" s="17"/>
      <c r="B748" s="12" t="s">
        <v>273</v>
      </c>
      <c r="C748" s="27" t="s">
        <v>274</v>
      </c>
      <c r="D748" s="27" t="s">
        <v>11</v>
      </c>
      <c r="E748" s="27" t="s">
        <v>12</v>
      </c>
      <c r="F748" s="28">
        <v>135</v>
      </c>
    </row>
    <row r="749" spans="1:6" ht="31.5">
      <c r="A749" s="17"/>
      <c r="B749" s="12" t="s">
        <v>276</v>
      </c>
      <c r="C749" s="27" t="s">
        <v>274</v>
      </c>
      <c r="D749" s="27" t="s">
        <v>277</v>
      </c>
      <c r="E749" s="27" t="s">
        <v>12</v>
      </c>
      <c r="F749" s="28">
        <v>135</v>
      </c>
    </row>
    <row r="750" spans="1:6" ht="47.25">
      <c r="A750" s="17"/>
      <c r="B750" s="12" t="s">
        <v>345</v>
      </c>
      <c r="C750" s="27" t="s">
        <v>274</v>
      </c>
      <c r="D750" s="27" t="s">
        <v>277</v>
      </c>
      <c r="E750" s="27" t="s">
        <v>282</v>
      </c>
      <c r="F750" s="28">
        <v>135</v>
      </c>
    </row>
    <row r="751" spans="1:10" s="10" customFormat="1" ht="31.5">
      <c r="A751" s="17" t="s">
        <v>362</v>
      </c>
      <c r="B751" s="14" t="s">
        <v>363</v>
      </c>
      <c r="C751" s="29"/>
      <c r="D751" s="29"/>
      <c r="E751" s="29"/>
      <c r="F751" s="30">
        <v>1129.3</v>
      </c>
      <c r="G751" s="9"/>
      <c r="H751" s="9"/>
      <c r="I751" s="9"/>
      <c r="J751" s="9"/>
    </row>
    <row r="752" spans="1:10" s="8" customFormat="1" ht="15.75">
      <c r="A752" s="17"/>
      <c r="B752" s="17" t="s">
        <v>65</v>
      </c>
      <c r="C752" s="48" t="s">
        <v>66</v>
      </c>
      <c r="D752" s="48" t="s">
        <v>11</v>
      </c>
      <c r="E752" s="48" t="s">
        <v>12</v>
      </c>
      <c r="F752" s="50">
        <v>1129.3</v>
      </c>
      <c r="G752" s="7"/>
      <c r="H752" s="7"/>
      <c r="I752" s="7"/>
      <c r="J752" s="7"/>
    </row>
    <row r="753" spans="1:6" ht="15.75">
      <c r="A753" s="17"/>
      <c r="B753" s="12" t="s">
        <v>68</v>
      </c>
      <c r="C753" s="27" t="s">
        <v>69</v>
      </c>
      <c r="D753" s="27" t="s">
        <v>11</v>
      </c>
      <c r="E753" s="27" t="s">
        <v>12</v>
      </c>
      <c r="F753" s="28">
        <v>1034.3</v>
      </c>
    </row>
    <row r="754" spans="1:6" ht="31.5">
      <c r="A754" s="17"/>
      <c r="B754" s="12" t="s">
        <v>260</v>
      </c>
      <c r="C754" s="27" t="s">
        <v>69</v>
      </c>
      <c r="D754" s="27" t="s">
        <v>261</v>
      </c>
      <c r="E754" s="27" t="s">
        <v>12</v>
      </c>
      <c r="F754" s="28">
        <v>1034.3</v>
      </c>
    </row>
    <row r="755" spans="1:6" ht="31.5">
      <c r="A755" s="17"/>
      <c r="B755" s="12" t="s">
        <v>37</v>
      </c>
      <c r="C755" s="27" t="s">
        <v>69</v>
      </c>
      <c r="D755" s="27" t="s">
        <v>261</v>
      </c>
      <c r="E755" s="27" t="s">
        <v>38</v>
      </c>
      <c r="F755" s="28">
        <v>1034.3</v>
      </c>
    </row>
    <row r="756" spans="1:6" ht="15.75">
      <c r="A756" s="17"/>
      <c r="B756" s="12" t="s">
        <v>273</v>
      </c>
      <c r="C756" s="27" t="s">
        <v>274</v>
      </c>
      <c r="D756" s="27" t="s">
        <v>11</v>
      </c>
      <c r="E756" s="27" t="s">
        <v>12</v>
      </c>
      <c r="F756" s="28">
        <v>95</v>
      </c>
    </row>
    <row r="757" spans="1:6" ht="31.5">
      <c r="A757" s="17"/>
      <c r="B757" s="12" t="s">
        <v>276</v>
      </c>
      <c r="C757" s="27" t="s">
        <v>274</v>
      </c>
      <c r="D757" s="27" t="s">
        <v>277</v>
      </c>
      <c r="E757" s="27" t="s">
        <v>12</v>
      </c>
      <c r="F757" s="28">
        <v>95</v>
      </c>
    </row>
    <row r="758" spans="1:6" ht="47.25">
      <c r="A758" s="17"/>
      <c r="B758" s="12" t="s">
        <v>345</v>
      </c>
      <c r="C758" s="27" t="s">
        <v>274</v>
      </c>
      <c r="D758" s="27" t="s">
        <v>277</v>
      </c>
      <c r="E758" s="27" t="s">
        <v>282</v>
      </c>
      <c r="F758" s="28">
        <v>95</v>
      </c>
    </row>
    <row r="759" spans="1:10" s="10" customFormat="1" ht="31.5">
      <c r="A759" s="17" t="s">
        <v>364</v>
      </c>
      <c r="B759" s="14" t="s">
        <v>365</v>
      </c>
      <c r="C759" s="29"/>
      <c r="D759" s="29"/>
      <c r="E759" s="29"/>
      <c r="F759" s="30">
        <v>981.8</v>
      </c>
      <c r="G759" s="9"/>
      <c r="H759" s="9"/>
      <c r="I759" s="9"/>
      <c r="J759" s="9"/>
    </row>
    <row r="760" spans="1:10" s="8" customFormat="1" ht="15.75">
      <c r="A760" s="17"/>
      <c r="B760" s="17" t="s">
        <v>65</v>
      </c>
      <c r="C760" s="48" t="s">
        <v>66</v>
      </c>
      <c r="D760" s="48" t="s">
        <v>11</v>
      </c>
      <c r="E760" s="48" t="s">
        <v>12</v>
      </c>
      <c r="F760" s="50">
        <v>981.8</v>
      </c>
      <c r="G760" s="7"/>
      <c r="H760" s="7"/>
      <c r="I760" s="7"/>
      <c r="J760" s="7"/>
    </row>
    <row r="761" spans="1:6" ht="15.75">
      <c r="A761" s="17"/>
      <c r="B761" s="12" t="s">
        <v>68</v>
      </c>
      <c r="C761" s="27" t="s">
        <v>69</v>
      </c>
      <c r="D761" s="27" t="s">
        <v>11</v>
      </c>
      <c r="E761" s="27" t="s">
        <v>12</v>
      </c>
      <c r="F761" s="28">
        <v>901.8</v>
      </c>
    </row>
    <row r="762" spans="1:6" ht="31.5">
      <c r="A762" s="17"/>
      <c r="B762" s="12" t="s">
        <v>260</v>
      </c>
      <c r="C762" s="27" t="s">
        <v>69</v>
      </c>
      <c r="D762" s="27" t="s">
        <v>261</v>
      </c>
      <c r="E762" s="27" t="s">
        <v>12</v>
      </c>
      <c r="F762" s="28">
        <v>901.8</v>
      </c>
    </row>
    <row r="763" spans="1:6" ht="31.5">
      <c r="A763" s="17"/>
      <c r="B763" s="12" t="s">
        <v>37</v>
      </c>
      <c r="C763" s="27" t="s">
        <v>69</v>
      </c>
      <c r="D763" s="27" t="s">
        <v>261</v>
      </c>
      <c r="E763" s="27" t="s">
        <v>38</v>
      </c>
      <c r="F763" s="28">
        <v>901.8</v>
      </c>
    </row>
    <row r="764" spans="1:6" ht="15.75">
      <c r="A764" s="17"/>
      <c r="B764" s="12" t="s">
        <v>273</v>
      </c>
      <c r="C764" s="27" t="s">
        <v>274</v>
      </c>
      <c r="D764" s="27" t="s">
        <v>11</v>
      </c>
      <c r="E764" s="27" t="s">
        <v>12</v>
      </c>
      <c r="F764" s="28">
        <v>80</v>
      </c>
    </row>
    <row r="765" spans="1:6" ht="31.5">
      <c r="A765" s="17"/>
      <c r="B765" s="12" t="s">
        <v>276</v>
      </c>
      <c r="C765" s="27" t="s">
        <v>274</v>
      </c>
      <c r="D765" s="27" t="s">
        <v>277</v>
      </c>
      <c r="E765" s="27" t="s">
        <v>12</v>
      </c>
      <c r="F765" s="28">
        <v>80</v>
      </c>
    </row>
    <row r="766" spans="1:6" ht="47.25">
      <c r="A766" s="17"/>
      <c r="B766" s="12" t="s">
        <v>345</v>
      </c>
      <c r="C766" s="27" t="s">
        <v>274</v>
      </c>
      <c r="D766" s="27" t="s">
        <v>277</v>
      </c>
      <c r="E766" s="27" t="s">
        <v>282</v>
      </c>
      <c r="F766" s="28">
        <v>80</v>
      </c>
    </row>
    <row r="767" spans="1:10" s="10" customFormat="1" ht="31.5">
      <c r="A767" s="17" t="s">
        <v>366</v>
      </c>
      <c r="B767" s="14" t="s">
        <v>367</v>
      </c>
      <c r="C767" s="29"/>
      <c r="D767" s="29"/>
      <c r="E767" s="29"/>
      <c r="F767" s="30">
        <v>790.7</v>
      </c>
      <c r="G767" s="9"/>
      <c r="H767" s="9"/>
      <c r="I767" s="9"/>
      <c r="J767" s="9"/>
    </row>
    <row r="768" spans="1:10" s="8" customFormat="1" ht="15.75">
      <c r="A768" s="17"/>
      <c r="B768" s="17" t="s">
        <v>65</v>
      </c>
      <c r="C768" s="48" t="s">
        <v>66</v>
      </c>
      <c r="D768" s="48" t="s">
        <v>11</v>
      </c>
      <c r="E768" s="48" t="s">
        <v>12</v>
      </c>
      <c r="F768" s="50">
        <v>790.7</v>
      </c>
      <c r="G768" s="7"/>
      <c r="H768" s="7"/>
      <c r="I768" s="7"/>
      <c r="J768" s="7"/>
    </row>
    <row r="769" spans="1:6" ht="15.75">
      <c r="A769" s="17"/>
      <c r="B769" s="12" t="s">
        <v>68</v>
      </c>
      <c r="C769" s="27" t="s">
        <v>69</v>
      </c>
      <c r="D769" s="27" t="s">
        <v>11</v>
      </c>
      <c r="E769" s="27" t="s">
        <v>12</v>
      </c>
      <c r="F769" s="28">
        <v>740.7</v>
      </c>
    </row>
    <row r="770" spans="1:6" ht="31.5">
      <c r="A770" s="17"/>
      <c r="B770" s="12" t="s">
        <v>260</v>
      </c>
      <c r="C770" s="27" t="s">
        <v>69</v>
      </c>
      <c r="D770" s="27" t="s">
        <v>261</v>
      </c>
      <c r="E770" s="27" t="s">
        <v>12</v>
      </c>
      <c r="F770" s="28">
        <v>740.7</v>
      </c>
    </row>
    <row r="771" spans="1:6" ht="31.5">
      <c r="A771" s="17"/>
      <c r="B771" s="12" t="s">
        <v>37</v>
      </c>
      <c r="C771" s="27" t="s">
        <v>69</v>
      </c>
      <c r="D771" s="27" t="s">
        <v>261</v>
      </c>
      <c r="E771" s="27" t="s">
        <v>38</v>
      </c>
      <c r="F771" s="28">
        <v>740.7</v>
      </c>
    </row>
    <row r="772" spans="1:6" ht="15.75">
      <c r="A772" s="17"/>
      <c r="B772" s="12" t="s">
        <v>273</v>
      </c>
      <c r="C772" s="27" t="s">
        <v>274</v>
      </c>
      <c r="D772" s="27" t="s">
        <v>11</v>
      </c>
      <c r="E772" s="27" t="s">
        <v>12</v>
      </c>
      <c r="F772" s="28">
        <v>50</v>
      </c>
    </row>
    <row r="773" spans="1:6" ht="31.5">
      <c r="A773" s="17"/>
      <c r="B773" s="12" t="s">
        <v>276</v>
      </c>
      <c r="C773" s="27" t="s">
        <v>274</v>
      </c>
      <c r="D773" s="27" t="s">
        <v>277</v>
      </c>
      <c r="E773" s="27" t="s">
        <v>12</v>
      </c>
      <c r="F773" s="28">
        <v>50</v>
      </c>
    </row>
    <row r="774" spans="1:6" ht="47.25">
      <c r="A774" s="17"/>
      <c r="B774" s="12" t="s">
        <v>345</v>
      </c>
      <c r="C774" s="27" t="s">
        <v>274</v>
      </c>
      <c r="D774" s="27" t="s">
        <v>277</v>
      </c>
      <c r="E774" s="27" t="s">
        <v>282</v>
      </c>
      <c r="F774" s="28">
        <v>50</v>
      </c>
    </row>
    <row r="775" spans="1:10" s="10" customFormat="1" ht="31.5">
      <c r="A775" s="17" t="s">
        <v>368</v>
      </c>
      <c r="B775" s="14" t="s">
        <v>369</v>
      </c>
      <c r="C775" s="29"/>
      <c r="D775" s="29"/>
      <c r="E775" s="29"/>
      <c r="F775" s="30">
        <v>612.5</v>
      </c>
      <c r="G775" s="9"/>
      <c r="H775" s="9"/>
      <c r="I775" s="9"/>
      <c r="J775" s="9"/>
    </row>
    <row r="776" spans="1:10" s="8" customFormat="1" ht="15.75">
      <c r="A776" s="17"/>
      <c r="B776" s="17" t="s">
        <v>65</v>
      </c>
      <c r="C776" s="48" t="s">
        <v>66</v>
      </c>
      <c r="D776" s="48" t="s">
        <v>11</v>
      </c>
      <c r="E776" s="48" t="s">
        <v>12</v>
      </c>
      <c r="F776" s="50">
        <v>612.5</v>
      </c>
      <c r="G776" s="7"/>
      <c r="H776" s="7"/>
      <c r="I776" s="7"/>
      <c r="J776" s="7"/>
    </row>
    <row r="777" spans="1:6" ht="15.75">
      <c r="A777" s="17"/>
      <c r="B777" s="12" t="s">
        <v>68</v>
      </c>
      <c r="C777" s="27" t="s">
        <v>69</v>
      </c>
      <c r="D777" s="27" t="s">
        <v>11</v>
      </c>
      <c r="E777" s="27" t="s">
        <v>12</v>
      </c>
      <c r="F777" s="28">
        <v>562.5</v>
      </c>
    </row>
    <row r="778" spans="1:6" ht="31.5">
      <c r="A778" s="17"/>
      <c r="B778" s="12" t="s">
        <v>260</v>
      </c>
      <c r="C778" s="27" t="s">
        <v>69</v>
      </c>
      <c r="D778" s="27" t="s">
        <v>261</v>
      </c>
      <c r="E778" s="27" t="s">
        <v>12</v>
      </c>
      <c r="F778" s="28">
        <v>562.5</v>
      </c>
    </row>
    <row r="779" spans="1:6" ht="31.5">
      <c r="A779" s="17"/>
      <c r="B779" s="12" t="s">
        <v>37</v>
      </c>
      <c r="C779" s="27" t="s">
        <v>69</v>
      </c>
      <c r="D779" s="27" t="s">
        <v>261</v>
      </c>
      <c r="E779" s="27" t="s">
        <v>38</v>
      </c>
      <c r="F779" s="28">
        <v>562.5</v>
      </c>
    </row>
    <row r="780" spans="1:6" ht="15.75">
      <c r="A780" s="17"/>
      <c r="B780" s="12" t="s">
        <v>273</v>
      </c>
      <c r="C780" s="27" t="s">
        <v>274</v>
      </c>
      <c r="D780" s="27" t="s">
        <v>11</v>
      </c>
      <c r="E780" s="27" t="s">
        <v>12</v>
      </c>
      <c r="F780" s="28">
        <v>50</v>
      </c>
    </row>
    <row r="781" spans="1:6" ht="31.5">
      <c r="A781" s="17"/>
      <c r="B781" s="12" t="s">
        <v>276</v>
      </c>
      <c r="C781" s="27" t="s">
        <v>274</v>
      </c>
      <c r="D781" s="27" t="s">
        <v>277</v>
      </c>
      <c r="E781" s="27" t="s">
        <v>12</v>
      </c>
      <c r="F781" s="28">
        <v>50</v>
      </c>
    </row>
    <row r="782" spans="1:6" ht="47.25">
      <c r="A782" s="17"/>
      <c r="B782" s="12" t="s">
        <v>345</v>
      </c>
      <c r="C782" s="27" t="s">
        <v>274</v>
      </c>
      <c r="D782" s="27" t="s">
        <v>277</v>
      </c>
      <c r="E782" s="27" t="s">
        <v>282</v>
      </c>
      <c r="F782" s="28">
        <v>50</v>
      </c>
    </row>
    <row r="783" spans="1:10" s="10" customFormat="1" ht="31.5">
      <c r="A783" s="17" t="s">
        <v>370</v>
      </c>
      <c r="B783" s="14" t="s">
        <v>371</v>
      </c>
      <c r="C783" s="29"/>
      <c r="D783" s="29"/>
      <c r="E783" s="29"/>
      <c r="F783" s="30">
        <v>755.6</v>
      </c>
      <c r="G783" s="9"/>
      <c r="H783" s="9"/>
      <c r="I783" s="9"/>
      <c r="J783" s="9"/>
    </row>
    <row r="784" spans="1:10" s="8" customFormat="1" ht="15.75">
      <c r="A784" s="17"/>
      <c r="B784" s="17" t="s">
        <v>65</v>
      </c>
      <c r="C784" s="48" t="s">
        <v>66</v>
      </c>
      <c r="D784" s="48" t="s">
        <v>11</v>
      </c>
      <c r="E784" s="48" t="s">
        <v>12</v>
      </c>
      <c r="F784" s="50">
        <v>755.6</v>
      </c>
      <c r="G784" s="7"/>
      <c r="H784" s="7"/>
      <c r="I784" s="7"/>
      <c r="J784" s="7"/>
    </row>
    <row r="785" spans="1:6" ht="15.75">
      <c r="A785" s="17"/>
      <c r="B785" s="12" t="s">
        <v>68</v>
      </c>
      <c r="C785" s="27" t="s">
        <v>69</v>
      </c>
      <c r="D785" s="27" t="s">
        <v>11</v>
      </c>
      <c r="E785" s="27" t="s">
        <v>12</v>
      </c>
      <c r="F785" s="28">
        <v>665.6</v>
      </c>
    </row>
    <row r="786" spans="1:6" ht="31.5">
      <c r="A786" s="17"/>
      <c r="B786" s="12" t="s">
        <v>260</v>
      </c>
      <c r="C786" s="27" t="s">
        <v>69</v>
      </c>
      <c r="D786" s="27" t="s">
        <v>261</v>
      </c>
      <c r="E786" s="27" t="s">
        <v>12</v>
      </c>
      <c r="F786" s="28">
        <v>665.6</v>
      </c>
    </row>
    <row r="787" spans="1:6" ht="31.5">
      <c r="A787" s="17"/>
      <c r="B787" s="12" t="s">
        <v>37</v>
      </c>
      <c r="C787" s="27" t="s">
        <v>69</v>
      </c>
      <c r="D787" s="27" t="s">
        <v>261</v>
      </c>
      <c r="E787" s="27" t="s">
        <v>38</v>
      </c>
      <c r="F787" s="28">
        <v>665.6</v>
      </c>
    </row>
    <row r="788" spans="1:6" ht="15.75">
      <c r="A788" s="17"/>
      <c r="B788" s="12" t="s">
        <v>273</v>
      </c>
      <c r="C788" s="27" t="s">
        <v>274</v>
      </c>
      <c r="D788" s="27" t="s">
        <v>11</v>
      </c>
      <c r="E788" s="27" t="s">
        <v>12</v>
      </c>
      <c r="F788" s="28">
        <v>90</v>
      </c>
    </row>
    <row r="789" spans="1:6" ht="31.5">
      <c r="A789" s="17"/>
      <c r="B789" s="12" t="s">
        <v>276</v>
      </c>
      <c r="C789" s="27" t="s">
        <v>274</v>
      </c>
      <c r="D789" s="27" t="s">
        <v>277</v>
      </c>
      <c r="E789" s="27" t="s">
        <v>12</v>
      </c>
      <c r="F789" s="28">
        <v>90</v>
      </c>
    </row>
    <row r="790" spans="1:6" ht="47.25">
      <c r="A790" s="17"/>
      <c r="B790" s="12" t="s">
        <v>345</v>
      </c>
      <c r="C790" s="27" t="s">
        <v>274</v>
      </c>
      <c r="D790" s="27" t="s">
        <v>277</v>
      </c>
      <c r="E790" s="27" t="s">
        <v>282</v>
      </c>
      <c r="F790" s="28">
        <v>90</v>
      </c>
    </row>
    <row r="791" spans="1:10" s="10" customFormat="1" ht="15.75">
      <c r="A791" s="17" t="s">
        <v>372</v>
      </c>
      <c r="B791" s="14" t="s">
        <v>373</v>
      </c>
      <c r="C791" s="29"/>
      <c r="D791" s="29"/>
      <c r="E791" s="29"/>
      <c r="F791" s="30">
        <v>2041.6</v>
      </c>
      <c r="G791" s="9"/>
      <c r="H791" s="9"/>
      <c r="I791" s="9"/>
      <c r="J791" s="9"/>
    </row>
    <row r="792" spans="1:10" s="8" customFormat="1" ht="15.75">
      <c r="A792" s="17"/>
      <c r="B792" s="17" t="s">
        <v>65</v>
      </c>
      <c r="C792" s="48" t="s">
        <v>66</v>
      </c>
      <c r="D792" s="48" t="s">
        <v>11</v>
      </c>
      <c r="E792" s="48" t="s">
        <v>12</v>
      </c>
      <c r="F792" s="50">
        <v>2041.6</v>
      </c>
      <c r="G792" s="7"/>
      <c r="H792" s="7"/>
      <c r="I792" s="7"/>
      <c r="J792" s="7"/>
    </row>
    <row r="793" spans="1:6" ht="15.75">
      <c r="A793" s="17"/>
      <c r="B793" s="12" t="s">
        <v>68</v>
      </c>
      <c r="C793" s="27" t="s">
        <v>69</v>
      </c>
      <c r="D793" s="27" t="s">
        <v>11</v>
      </c>
      <c r="E793" s="27" t="s">
        <v>12</v>
      </c>
      <c r="F793" s="28">
        <v>2005.6</v>
      </c>
    </row>
    <row r="794" spans="1:6" ht="31.5">
      <c r="A794" s="17"/>
      <c r="B794" s="12" t="s">
        <v>260</v>
      </c>
      <c r="C794" s="27" t="s">
        <v>69</v>
      </c>
      <c r="D794" s="27" t="s">
        <v>261</v>
      </c>
      <c r="E794" s="27" t="s">
        <v>12</v>
      </c>
      <c r="F794" s="28">
        <v>2005.6</v>
      </c>
    </row>
    <row r="795" spans="1:6" ht="31.5">
      <c r="A795" s="17"/>
      <c r="B795" s="12" t="s">
        <v>37</v>
      </c>
      <c r="C795" s="27" t="s">
        <v>69</v>
      </c>
      <c r="D795" s="27" t="s">
        <v>261</v>
      </c>
      <c r="E795" s="27" t="s">
        <v>38</v>
      </c>
      <c r="F795" s="28">
        <v>1855.6</v>
      </c>
    </row>
    <row r="796" spans="1:6" ht="47.25">
      <c r="A796" s="17"/>
      <c r="B796" s="12" t="s">
        <v>344</v>
      </c>
      <c r="C796" s="27" t="s">
        <v>69</v>
      </c>
      <c r="D796" s="27" t="s">
        <v>261</v>
      </c>
      <c r="E796" s="27" t="s">
        <v>38</v>
      </c>
      <c r="F796" s="28">
        <v>150</v>
      </c>
    </row>
    <row r="797" spans="1:6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36</v>
      </c>
    </row>
    <row r="798" spans="1:6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36</v>
      </c>
    </row>
    <row r="799" spans="1:6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36</v>
      </c>
    </row>
    <row r="800" spans="1:10" s="10" customFormat="1" ht="31.5">
      <c r="A800" s="17" t="s">
        <v>374</v>
      </c>
      <c r="B800" s="14" t="s">
        <v>375</v>
      </c>
      <c r="C800" s="29"/>
      <c r="D800" s="29"/>
      <c r="E800" s="29"/>
      <c r="F800" s="30">
        <v>1257.9</v>
      </c>
      <c r="G800" s="9"/>
      <c r="H800" s="9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1257.9</v>
      </c>
      <c r="G801" s="7"/>
      <c r="H801" s="7"/>
      <c r="I801" s="7"/>
      <c r="J801" s="7"/>
    </row>
    <row r="802" spans="1:6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1182.9</v>
      </c>
    </row>
    <row r="803" spans="1:6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1182.9</v>
      </c>
    </row>
    <row r="804" spans="1:6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1182.9</v>
      </c>
    </row>
    <row r="805" spans="1:6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75</v>
      </c>
    </row>
    <row r="806" spans="1:6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75</v>
      </c>
    </row>
    <row r="807" spans="1:6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75</v>
      </c>
    </row>
    <row r="808" spans="1:10" s="10" customFormat="1" ht="31.5">
      <c r="A808" s="17" t="s">
        <v>376</v>
      </c>
      <c r="B808" s="14" t="s">
        <v>377</v>
      </c>
      <c r="C808" s="29"/>
      <c r="D808" s="29"/>
      <c r="E808" s="29"/>
      <c r="F808" s="30">
        <v>1799.1</v>
      </c>
      <c r="G808" s="9"/>
      <c r="H808" s="9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1799.1</v>
      </c>
      <c r="G809" s="7"/>
      <c r="H809" s="7"/>
      <c r="I809" s="7"/>
      <c r="J809" s="7"/>
    </row>
    <row r="810" spans="1:6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1724.1</v>
      </c>
    </row>
    <row r="811" spans="1:6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1724.1</v>
      </c>
    </row>
    <row r="812" spans="1:6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1724.1</v>
      </c>
    </row>
    <row r="813" spans="1:6" ht="15.75">
      <c r="A813" s="17"/>
      <c r="B813" s="12" t="s">
        <v>273</v>
      </c>
      <c r="C813" s="27" t="s">
        <v>274</v>
      </c>
      <c r="D813" s="27" t="s">
        <v>11</v>
      </c>
      <c r="E813" s="27" t="s">
        <v>12</v>
      </c>
      <c r="F813" s="28">
        <v>75</v>
      </c>
    </row>
    <row r="814" spans="1:6" ht="31.5">
      <c r="A814" s="17"/>
      <c r="B814" s="12" t="s">
        <v>276</v>
      </c>
      <c r="C814" s="27" t="s">
        <v>274</v>
      </c>
      <c r="D814" s="27" t="s">
        <v>277</v>
      </c>
      <c r="E814" s="27" t="s">
        <v>12</v>
      </c>
      <c r="F814" s="28">
        <v>75</v>
      </c>
    </row>
    <row r="815" spans="1:6" ht="47.25">
      <c r="A815" s="17"/>
      <c r="B815" s="12" t="s">
        <v>345</v>
      </c>
      <c r="C815" s="27" t="s">
        <v>274</v>
      </c>
      <c r="D815" s="27" t="s">
        <v>277</v>
      </c>
      <c r="E815" s="27" t="s">
        <v>282</v>
      </c>
      <c r="F815" s="28">
        <v>75</v>
      </c>
    </row>
    <row r="816" spans="1:10" s="10" customFormat="1" ht="31.5">
      <c r="A816" s="17" t="s">
        <v>378</v>
      </c>
      <c r="B816" s="14" t="s">
        <v>379</v>
      </c>
      <c r="C816" s="29"/>
      <c r="D816" s="29"/>
      <c r="E816" s="29"/>
      <c r="F816" s="30">
        <v>1901</v>
      </c>
      <c r="G816" s="9"/>
      <c r="H816" s="9"/>
      <c r="I816" s="9"/>
      <c r="J816" s="9"/>
    </row>
    <row r="817" spans="1:10" s="8" customFormat="1" ht="15.75">
      <c r="A817" s="17"/>
      <c r="B817" s="17" t="s">
        <v>65</v>
      </c>
      <c r="C817" s="48" t="s">
        <v>66</v>
      </c>
      <c r="D817" s="48" t="s">
        <v>11</v>
      </c>
      <c r="E817" s="48" t="s">
        <v>12</v>
      </c>
      <c r="F817" s="50">
        <v>1901</v>
      </c>
      <c r="G817" s="7"/>
      <c r="H817" s="7"/>
      <c r="I817" s="7"/>
      <c r="J817" s="7"/>
    </row>
    <row r="818" spans="1:6" ht="15.75">
      <c r="A818" s="17"/>
      <c r="B818" s="12" t="s">
        <v>68</v>
      </c>
      <c r="C818" s="27" t="s">
        <v>69</v>
      </c>
      <c r="D818" s="27" t="s">
        <v>11</v>
      </c>
      <c r="E818" s="27" t="s">
        <v>12</v>
      </c>
      <c r="F818" s="28">
        <v>1736</v>
      </c>
    </row>
    <row r="819" spans="1:6" ht="31.5">
      <c r="A819" s="17"/>
      <c r="B819" s="12" t="s">
        <v>260</v>
      </c>
      <c r="C819" s="27" t="s">
        <v>69</v>
      </c>
      <c r="D819" s="27" t="s">
        <v>261</v>
      </c>
      <c r="E819" s="27" t="s">
        <v>12</v>
      </c>
      <c r="F819" s="28">
        <v>1736</v>
      </c>
    </row>
    <row r="820" spans="1:6" ht="31.5">
      <c r="A820" s="17"/>
      <c r="B820" s="12" t="s">
        <v>37</v>
      </c>
      <c r="C820" s="27" t="s">
        <v>69</v>
      </c>
      <c r="D820" s="27" t="s">
        <v>261</v>
      </c>
      <c r="E820" s="27" t="s">
        <v>38</v>
      </c>
      <c r="F820" s="28">
        <v>1736</v>
      </c>
    </row>
    <row r="821" spans="1:6" ht="15.75">
      <c r="A821" s="17"/>
      <c r="B821" s="12" t="s">
        <v>273</v>
      </c>
      <c r="C821" s="27" t="s">
        <v>274</v>
      </c>
      <c r="D821" s="27" t="s">
        <v>11</v>
      </c>
      <c r="E821" s="27" t="s">
        <v>12</v>
      </c>
      <c r="F821" s="28">
        <v>165</v>
      </c>
    </row>
    <row r="822" spans="1:6" ht="31.5">
      <c r="A822" s="17"/>
      <c r="B822" s="12" t="s">
        <v>276</v>
      </c>
      <c r="C822" s="27" t="s">
        <v>274</v>
      </c>
      <c r="D822" s="27" t="s">
        <v>277</v>
      </c>
      <c r="E822" s="27" t="s">
        <v>12</v>
      </c>
      <c r="F822" s="28">
        <v>165</v>
      </c>
    </row>
    <row r="823" spans="1:6" ht="47.25">
      <c r="A823" s="17"/>
      <c r="B823" s="12" t="s">
        <v>345</v>
      </c>
      <c r="C823" s="27" t="s">
        <v>274</v>
      </c>
      <c r="D823" s="27" t="s">
        <v>277</v>
      </c>
      <c r="E823" s="27" t="s">
        <v>282</v>
      </c>
      <c r="F823" s="28">
        <v>165</v>
      </c>
    </row>
    <row r="824" spans="1:10" s="10" customFormat="1" ht="31.5">
      <c r="A824" s="17" t="s">
        <v>380</v>
      </c>
      <c r="B824" s="14" t="s">
        <v>381</v>
      </c>
      <c r="C824" s="29"/>
      <c r="D824" s="29"/>
      <c r="E824" s="29"/>
      <c r="F824" s="30">
        <v>1430.4</v>
      </c>
      <c r="G824" s="9"/>
      <c r="H824" s="9"/>
      <c r="I824" s="9"/>
      <c r="J824" s="9"/>
    </row>
    <row r="825" spans="1:10" s="8" customFormat="1" ht="15.75">
      <c r="A825" s="17"/>
      <c r="B825" s="17" t="s">
        <v>65</v>
      </c>
      <c r="C825" s="48" t="s">
        <v>66</v>
      </c>
      <c r="D825" s="48" t="s">
        <v>11</v>
      </c>
      <c r="E825" s="48" t="s">
        <v>12</v>
      </c>
      <c r="F825" s="50">
        <v>1430.4</v>
      </c>
      <c r="G825" s="7"/>
      <c r="H825" s="7"/>
      <c r="I825" s="7"/>
      <c r="J825" s="7"/>
    </row>
    <row r="826" spans="1:6" ht="15.75">
      <c r="A826" s="17"/>
      <c r="B826" s="12" t="s">
        <v>68</v>
      </c>
      <c r="C826" s="27" t="s">
        <v>69</v>
      </c>
      <c r="D826" s="27" t="s">
        <v>11</v>
      </c>
      <c r="E826" s="27" t="s">
        <v>12</v>
      </c>
      <c r="F826" s="28">
        <v>1250.4</v>
      </c>
    </row>
    <row r="827" spans="1:6" ht="31.5">
      <c r="A827" s="17"/>
      <c r="B827" s="12" t="s">
        <v>260</v>
      </c>
      <c r="C827" s="27" t="s">
        <v>69</v>
      </c>
      <c r="D827" s="27" t="s">
        <v>261</v>
      </c>
      <c r="E827" s="27" t="s">
        <v>12</v>
      </c>
      <c r="F827" s="28">
        <v>1250.4</v>
      </c>
    </row>
    <row r="828" spans="1:6" ht="31.5">
      <c r="A828" s="17"/>
      <c r="B828" s="12" t="s">
        <v>37</v>
      </c>
      <c r="C828" s="27" t="s">
        <v>69</v>
      </c>
      <c r="D828" s="27" t="s">
        <v>261</v>
      </c>
      <c r="E828" s="27" t="s">
        <v>38</v>
      </c>
      <c r="F828" s="28">
        <v>1250.4</v>
      </c>
    </row>
    <row r="829" spans="1:6" ht="15.75">
      <c r="A829" s="17"/>
      <c r="B829" s="12" t="s">
        <v>273</v>
      </c>
      <c r="C829" s="27" t="s">
        <v>274</v>
      </c>
      <c r="D829" s="27" t="s">
        <v>11</v>
      </c>
      <c r="E829" s="27" t="s">
        <v>12</v>
      </c>
      <c r="F829" s="28">
        <v>180</v>
      </c>
    </row>
    <row r="830" spans="1:6" ht="31.5">
      <c r="A830" s="17"/>
      <c r="B830" s="12" t="s">
        <v>276</v>
      </c>
      <c r="C830" s="27" t="s">
        <v>274</v>
      </c>
      <c r="D830" s="27" t="s">
        <v>277</v>
      </c>
      <c r="E830" s="27" t="s">
        <v>12</v>
      </c>
      <c r="F830" s="28">
        <v>180</v>
      </c>
    </row>
    <row r="831" spans="1:6" ht="47.25">
      <c r="A831" s="17"/>
      <c r="B831" s="12" t="s">
        <v>345</v>
      </c>
      <c r="C831" s="27" t="s">
        <v>274</v>
      </c>
      <c r="D831" s="27" t="s">
        <v>277</v>
      </c>
      <c r="E831" s="27" t="s">
        <v>282</v>
      </c>
      <c r="F831" s="28">
        <v>180</v>
      </c>
    </row>
    <row r="832" spans="1:10" s="10" customFormat="1" ht="31.5">
      <c r="A832" s="17" t="s">
        <v>382</v>
      </c>
      <c r="B832" s="14" t="s">
        <v>383</v>
      </c>
      <c r="C832" s="29"/>
      <c r="D832" s="29"/>
      <c r="E832" s="29"/>
      <c r="F832" s="30">
        <v>1330.8</v>
      </c>
      <c r="G832" s="9"/>
      <c r="H832" s="9"/>
      <c r="I832" s="9"/>
      <c r="J832" s="9"/>
    </row>
    <row r="833" spans="1:10" s="8" customFormat="1" ht="15.75">
      <c r="A833" s="17"/>
      <c r="B833" s="17" t="s">
        <v>65</v>
      </c>
      <c r="C833" s="48" t="s">
        <v>66</v>
      </c>
      <c r="D833" s="48" t="s">
        <v>11</v>
      </c>
      <c r="E833" s="48" t="s">
        <v>12</v>
      </c>
      <c r="F833" s="50">
        <v>1330.8</v>
      </c>
      <c r="G833" s="7"/>
      <c r="H833" s="7"/>
      <c r="I833" s="7"/>
      <c r="J833" s="7"/>
    </row>
    <row r="834" spans="1:6" ht="15.75">
      <c r="A834" s="17"/>
      <c r="B834" s="12" t="s">
        <v>68</v>
      </c>
      <c r="C834" s="27" t="s">
        <v>69</v>
      </c>
      <c r="D834" s="27" t="s">
        <v>11</v>
      </c>
      <c r="E834" s="27" t="s">
        <v>12</v>
      </c>
      <c r="F834" s="28">
        <v>1160.8</v>
      </c>
    </row>
    <row r="835" spans="1:6" ht="31.5">
      <c r="A835" s="17"/>
      <c r="B835" s="12" t="s">
        <v>260</v>
      </c>
      <c r="C835" s="27" t="s">
        <v>69</v>
      </c>
      <c r="D835" s="27" t="s">
        <v>261</v>
      </c>
      <c r="E835" s="27" t="s">
        <v>12</v>
      </c>
      <c r="F835" s="28">
        <v>1160.8</v>
      </c>
    </row>
    <row r="836" spans="1:6" ht="31.5">
      <c r="A836" s="17"/>
      <c r="B836" s="12" t="s">
        <v>37</v>
      </c>
      <c r="C836" s="27" t="s">
        <v>69</v>
      </c>
      <c r="D836" s="27" t="s">
        <v>261</v>
      </c>
      <c r="E836" s="27" t="s">
        <v>38</v>
      </c>
      <c r="F836" s="28">
        <v>1160.8</v>
      </c>
    </row>
    <row r="837" spans="1:6" ht="15.75">
      <c r="A837" s="17"/>
      <c r="B837" s="12" t="s">
        <v>273</v>
      </c>
      <c r="C837" s="27" t="s">
        <v>274</v>
      </c>
      <c r="D837" s="27" t="s">
        <v>11</v>
      </c>
      <c r="E837" s="27" t="s">
        <v>12</v>
      </c>
      <c r="F837" s="28">
        <v>170</v>
      </c>
    </row>
    <row r="838" spans="1:6" ht="31.5">
      <c r="A838" s="17"/>
      <c r="B838" s="12" t="s">
        <v>276</v>
      </c>
      <c r="C838" s="27" t="s">
        <v>274</v>
      </c>
      <c r="D838" s="27" t="s">
        <v>277</v>
      </c>
      <c r="E838" s="27" t="s">
        <v>12</v>
      </c>
      <c r="F838" s="28">
        <v>170</v>
      </c>
    </row>
    <row r="839" spans="1:6" ht="47.25">
      <c r="A839" s="17"/>
      <c r="B839" s="12" t="s">
        <v>345</v>
      </c>
      <c r="C839" s="27" t="s">
        <v>274</v>
      </c>
      <c r="D839" s="27" t="s">
        <v>277</v>
      </c>
      <c r="E839" s="27" t="s">
        <v>282</v>
      </c>
      <c r="F839" s="28">
        <v>170</v>
      </c>
    </row>
    <row r="840" spans="1:10" s="10" customFormat="1" ht="15.75">
      <c r="A840" s="17" t="s">
        <v>384</v>
      </c>
      <c r="B840" s="14" t="s">
        <v>385</v>
      </c>
      <c r="C840" s="29"/>
      <c r="D840" s="29"/>
      <c r="E840" s="29"/>
      <c r="F840" s="30">
        <v>2255.1</v>
      </c>
      <c r="G840" s="9"/>
      <c r="H840" s="9"/>
      <c r="I840" s="9"/>
      <c r="J840" s="9"/>
    </row>
    <row r="841" spans="1:6" ht="15.75">
      <c r="A841" s="17"/>
      <c r="B841" s="17" t="s">
        <v>65</v>
      </c>
      <c r="C841" s="48" t="s">
        <v>66</v>
      </c>
      <c r="D841" s="48" t="s">
        <v>11</v>
      </c>
      <c r="E841" s="48" t="s">
        <v>12</v>
      </c>
      <c r="F841" s="50">
        <v>2255.1</v>
      </c>
    </row>
    <row r="842" spans="1:6" ht="15.75">
      <c r="A842" s="17"/>
      <c r="B842" s="12" t="s">
        <v>68</v>
      </c>
      <c r="C842" s="27" t="s">
        <v>69</v>
      </c>
      <c r="D842" s="27" t="s">
        <v>11</v>
      </c>
      <c r="E842" s="27" t="s">
        <v>12</v>
      </c>
      <c r="F842" s="28">
        <v>2080.1</v>
      </c>
    </row>
    <row r="843" spans="1:6" ht="31.5">
      <c r="A843" s="17"/>
      <c r="B843" s="12" t="s">
        <v>260</v>
      </c>
      <c r="C843" s="27" t="s">
        <v>69</v>
      </c>
      <c r="D843" s="27" t="s">
        <v>261</v>
      </c>
      <c r="E843" s="27" t="s">
        <v>12</v>
      </c>
      <c r="F843" s="28">
        <v>2080.1</v>
      </c>
    </row>
    <row r="844" spans="1:6" ht="31.5">
      <c r="A844" s="17"/>
      <c r="B844" s="12" t="s">
        <v>37</v>
      </c>
      <c r="C844" s="27" t="s">
        <v>69</v>
      </c>
      <c r="D844" s="27" t="s">
        <v>261</v>
      </c>
      <c r="E844" s="27" t="s">
        <v>38</v>
      </c>
      <c r="F844" s="28">
        <v>2080.1</v>
      </c>
    </row>
    <row r="845" spans="1:6" ht="15.75">
      <c r="A845" s="17"/>
      <c r="B845" s="12" t="s">
        <v>273</v>
      </c>
      <c r="C845" s="27" t="s">
        <v>274</v>
      </c>
      <c r="D845" s="27" t="s">
        <v>11</v>
      </c>
      <c r="E845" s="27" t="s">
        <v>12</v>
      </c>
      <c r="F845" s="28">
        <v>175</v>
      </c>
    </row>
    <row r="846" spans="1:6" ht="31.5">
      <c r="A846" s="17"/>
      <c r="B846" s="12" t="s">
        <v>276</v>
      </c>
      <c r="C846" s="27" t="s">
        <v>274</v>
      </c>
      <c r="D846" s="27" t="s">
        <v>277</v>
      </c>
      <c r="E846" s="27" t="s">
        <v>12</v>
      </c>
      <c r="F846" s="28">
        <v>175</v>
      </c>
    </row>
    <row r="847" spans="1:6" ht="47.25">
      <c r="A847" s="17"/>
      <c r="B847" s="12" t="s">
        <v>345</v>
      </c>
      <c r="C847" s="27" t="s">
        <v>274</v>
      </c>
      <c r="D847" s="27" t="s">
        <v>277</v>
      </c>
      <c r="E847" s="27" t="s">
        <v>282</v>
      </c>
      <c r="F847" s="28">
        <v>175</v>
      </c>
    </row>
    <row r="848" spans="1:10" s="10" customFormat="1" ht="31.5">
      <c r="A848" s="17" t="s">
        <v>386</v>
      </c>
      <c r="B848" s="14" t="s">
        <v>387</v>
      </c>
      <c r="C848" s="29"/>
      <c r="D848" s="29"/>
      <c r="E848" s="29"/>
      <c r="F848" s="30">
        <v>1112.2</v>
      </c>
      <c r="G848" s="9"/>
      <c r="H848" s="9"/>
      <c r="I848" s="9"/>
      <c r="J848" s="9"/>
    </row>
    <row r="849" spans="1:6" ht="15.75">
      <c r="A849" s="17"/>
      <c r="B849" s="17" t="s">
        <v>65</v>
      </c>
      <c r="C849" s="48" t="s">
        <v>66</v>
      </c>
      <c r="D849" s="48" t="s">
        <v>11</v>
      </c>
      <c r="E849" s="48" t="s">
        <v>12</v>
      </c>
      <c r="F849" s="50">
        <v>1112.2</v>
      </c>
    </row>
    <row r="850" spans="1:6" ht="15.75">
      <c r="A850" s="17"/>
      <c r="B850" s="12" t="s">
        <v>68</v>
      </c>
      <c r="C850" s="27" t="s">
        <v>69</v>
      </c>
      <c r="D850" s="27" t="s">
        <v>11</v>
      </c>
      <c r="E850" s="27" t="s">
        <v>12</v>
      </c>
      <c r="F850" s="28">
        <v>1022.2</v>
      </c>
    </row>
    <row r="851" spans="1:6" ht="31.5">
      <c r="A851" s="17"/>
      <c r="B851" s="12" t="s">
        <v>260</v>
      </c>
      <c r="C851" s="27" t="s">
        <v>69</v>
      </c>
      <c r="D851" s="27" t="s">
        <v>261</v>
      </c>
      <c r="E851" s="27" t="s">
        <v>12</v>
      </c>
      <c r="F851" s="28">
        <v>1022.2</v>
      </c>
    </row>
    <row r="852" spans="1:6" ht="31.5">
      <c r="A852" s="17"/>
      <c r="B852" s="12" t="s">
        <v>37</v>
      </c>
      <c r="C852" s="27" t="s">
        <v>69</v>
      </c>
      <c r="D852" s="27" t="s">
        <v>261</v>
      </c>
      <c r="E852" s="27" t="s">
        <v>38</v>
      </c>
      <c r="F852" s="28">
        <v>1022.2</v>
      </c>
    </row>
    <row r="853" spans="1:6" ht="15.75">
      <c r="A853" s="17"/>
      <c r="B853" s="12" t="s">
        <v>273</v>
      </c>
      <c r="C853" s="27" t="s">
        <v>274</v>
      </c>
      <c r="D853" s="27" t="s">
        <v>11</v>
      </c>
      <c r="E853" s="27" t="s">
        <v>12</v>
      </c>
      <c r="F853" s="28">
        <v>90</v>
      </c>
    </row>
    <row r="854" spans="1:6" ht="31.5">
      <c r="A854" s="17"/>
      <c r="B854" s="12" t="s">
        <v>276</v>
      </c>
      <c r="C854" s="27" t="s">
        <v>274</v>
      </c>
      <c r="D854" s="27" t="s">
        <v>277</v>
      </c>
      <c r="E854" s="27" t="s">
        <v>12</v>
      </c>
      <c r="F854" s="28">
        <v>90</v>
      </c>
    </row>
    <row r="855" spans="1:6" ht="47.25">
      <c r="A855" s="17"/>
      <c r="B855" s="12" t="s">
        <v>345</v>
      </c>
      <c r="C855" s="27" t="s">
        <v>274</v>
      </c>
      <c r="D855" s="27" t="s">
        <v>277</v>
      </c>
      <c r="E855" s="27" t="s">
        <v>282</v>
      </c>
      <c r="F855" s="28">
        <v>90</v>
      </c>
    </row>
    <row r="856" spans="1:10" s="10" customFormat="1" ht="31.5">
      <c r="A856" s="17" t="s">
        <v>388</v>
      </c>
      <c r="B856" s="14" t="s">
        <v>389</v>
      </c>
      <c r="C856" s="29"/>
      <c r="D856" s="29"/>
      <c r="E856" s="29"/>
      <c r="F856" s="30">
        <v>1308.8</v>
      </c>
      <c r="G856" s="9"/>
      <c r="H856" s="9"/>
      <c r="I856" s="9"/>
      <c r="J856" s="9"/>
    </row>
    <row r="857" spans="1:6" ht="15.75">
      <c r="A857" s="17"/>
      <c r="B857" s="17" t="s">
        <v>65</v>
      </c>
      <c r="C857" s="48" t="s">
        <v>66</v>
      </c>
      <c r="D857" s="48" t="s">
        <v>11</v>
      </c>
      <c r="E857" s="48" t="s">
        <v>12</v>
      </c>
      <c r="F857" s="50">
        <v>1308.8</v>
      </c>
    </row>
    <row r="858" spans="1:6" ht="15.75">
      <c r="A858" s="17"/>
      <c r="B858" s="12" t="s">
        <v>68</v>
      </c>
      <c r="C858" s="27" t="s">
        <v>69</v>
      </c>
      <c r="D858" s="27" t="s">
        <v>11</v>
      </c>
      <c r="E858" s="27" t="s">
        <v>12</v>
      </c>
      <c r="F858" s="28">
        <v>1128.8</v>
      </c>
    </row>
    <row r="859" spans="1:6" ht="31.5">
      <c r="A859" s="17"/>
      <c r="B859" s="12" t="s">
        <v>260</v>
      </c>
      <c r="C859" s="27" t="s">
        <v>69</v>
      </c>
      <c r="D859" s="27" t="s">
        <v>261</v>
      </c>
      <c r="E859" s="27" t="s">
        <v>12</v>
      </c>
      <c r="F859" s="28">
        <v>1128.8</v>
      </c>
    </row>
    <row r="860" spans="1:6" ht="31.5">
      <c r="A860" s="17"/>
      <c r="B860" s="12" t="s">
        <v>37</v>
      </c>
      <c r="C860" s="27" t="s">
        <v>69</v>
      </c>
      <c r="D860" s="27" t="s">
        <v>261</v>
      </c>
      <c r="E860" s="27" t="s">
        <v>38</v>
      </c>
      <c r="F860" s="28">
        <v>1128.8</v>
      </c>
    </row>
    <row r="861" spans="1:6" ht="15.75">
      <c r="A861" s="17"/>
      <c r="B861" s="12" t="s">
        <v>273</v>
      </c>
      <c r="C861" s="27" t="s">
        <v>274</v>
      </c>
      <c r="D861" s="27" t="s">
        <v>11</v>
      </c>
      <c r="E861" s="27" t="s">
        <v>12</v>
      </c>
      <c r="F861" s="28">
        <v>180</v>
      </c>
    </row>
    <row r="862" spans="1:6" ht="31.5">
      <c r="A862" s="17"/>
      <c r="B862" s="12" t="s">
        <v>276</v>
      </c>
      <c r="C862" s="27" t="s">
        <v>274</v>
      </c>
      <c r="D862" s="27" t="s">
        <v>277</v>
      </c>
      <c r="E862" s="27" t="s">
        <v>12</v>
      </c>
      <c r="F862" s="28">
        <v>180</v>
      </c>
    </row>
    <row r="863" spans="1:6" ht="47.25">
      <c r="A863" s="17"/>
      <c r="B863" s="12" t="s">
        <v>345</v>
      </c>
      <c r="C863" s="27" t="s">
        <v>274</v>
      </c>
      <c r="D863" s="27" t="s">
        <v>277</v>
      </c>
      <c r="E863" s="27" t="s">
        <v>282</v>
      </c>
      <c r="F863" s="28">
        <v>180</v>
      </c>
    </row>
    <row r="864" spans="1:10" s="10" customFormat="1" ht="31.5">
      <c r="A864" s="17" t="s">
        <v>390</v>
      </c>
      <c r="B864" s="14" t="s">
        <v>391</v>
      </c>
      <c r="C864" s="29"/>
      <c r="D864" s="29"/>
      <c r="E864" s="29"/>
      <c r="F864" s="30">
        <v>237.6</v>
      </c>
      <c r="G864" s="9"/>
      <c r="H864" s="9"/>
      <c r="I864" s="9"/>
      <c r="J864" s="9"/>
    </row>
    <row r="865" spans="1:6" ht="15.75">
      <c r="A865" s="17"/>
      <c r="B865" s="17" t="s">
        <v>65</v>
      </c>
      <c r="C865" s="48" t="s">
        <v>66</v>
      </c>
      <c r="D865" s="48" t="s">
        <v>11</v>
      </c>
      <c r="E865" s="48" t="s">
        <v>12</v>
      </c>
      <c r="F865" s="50">
        <v>237.6</v>
      </c>
    </row>
    <row r="866" spans="1:6" ht="15.75">
      <c r="A866" s="17"/>
      <c r="B866" s="12" t="s">
        <v>68</v>
      </c>
      <c r="C866" s="27" t="s">
        <v>69</v>
      </c>
      <c r="D866" s="27" t="s">
        <v>11</v>
      </c>
      <c r="E866" s="27" t="s">
        <v>12</v>
      </c>
      <c r="F866" s="28">
        <v>217.6</v>
      </c>
    </row>
    <row r="867" spans="1:6" ht="31.5">
      <c r="A867" s="17"/>
      <c r="B867" s="12" t="s">
        <v>260</v>
      </c>
      <c r="C867" s="27" t="s">
        <v>69</v>
      </c>
      <c r="D867" s="27" t="s">
        <v>261</v>
      </c>
      <c r="E867" s="27" t="s">
        <v>12</v>
      </c>
      <c r="F867" s="28">
        <v>217.6</v>
      </c>
    </row>
    <row r="868" spans="1:6" ht="31.5">
      <c r="A868" s="17"/>
      <c r="B868" s="12" t="s">
        <v>37</v>
      </c>
      <c r="C868" s="27" t="s">
        <v>69</v>
      </c>
      <c r="D868" s="27" t="s">
        <v>261</v>
      </c>
      <c r="E868" s="27" t="s">
        <v>38</v>
      </c>
      <c r="F868" s="28">
        <v>217.6</v>
      </c>
    </row>
    <row r="869" spans="1:6" ht="15.75">
      <c r="A869" s="17"/>
      <c r="B869" s="12" t="s">
        <v>273</v>
      </c>
      <c r="C869" s="27" t="s">
        <v>274</v>
      </c>
      <c r="D869" s="27" t="s">
        <v>11</v>
      </c>
      <c r="E869" s="27" t="s">
        <v>12</v>
      </c>
      <c r="F869" s="28">
        <v>20</v>
      </c>
    </row>
    <row r="870" spans="1:6" ht="31.5">
      <c r="A870" s="17"/>
      <c r="B870" s="12" t="s">
        <v>276</v>
      </c>
      <c r="C870" s="27" t="s">
        <v>274</v>
      </c>
      <c r="D870" s="27" t="s">
        <v>277</v>
      </c>
      <c r="E870" s="27" t="s">
        <v>12</v>
      </c>
      <c r="F870" s="28">
        <v>20</v>
      </c>
    </row>
    <row r="871" spans="1:6" ht="47.25">
      <c r="A871" s="17"/>
      <c r="B871" s="12" t="s">
        <v>345</v>
      </c>
      <c r="C871" s="27" t="s">
        <v>274</v>
      </c>
      <c r="D871" s="27" t="s">
        <v>277</v>
      </c>
      <c r="E871" s="27" t="s">
        <v>282</v>
      </c>
      <c r="F871" s="28">
        <v>20</v>
      </c>
    </row>
    <row r="872" spans="1:10" s="10" customFormat="1" ht="31.5">
      <c r="A872" s="17" t="s">
        <v>392</v>
      </c>
      <c r="B872" s="14" t="s">
        <v>393</v>
      </c>
      <c r="C872" s="29"/>
      <c r="D872" s="29"/>
      <c r="E872" s="29"/>
      <c r="F872" s="30">
        <v>1175</v>
      </c>
      <c r="G872" s="9"/>
      <c r="H872" s="9"/>
      <c r="I872" s="9"/>
      <c r="J872" s="9"/>
    </row>
    <row r="873" spans="1:6" ht="15.75">
      <c r="A873" s="17"/>
      <c r="B873" s="17" t="s">
        <v>65</v>
      </c>
      <c r="C873" s="48" t="s">
        <v>66</v>
      </c>
      <c r="D873" s="48" t="s">
        <v>11</v>
      </c>
      <c r="E873" s="48" t="s">
        <v>12</v>
      </c>
      <c r="F873" s="50">
        <v>1175</v>
      </c>
    </row>
    <row r="874" spans="1:6" ht="15.75">
      <c r="A874" s="17"/>
      <c r="B874" s="12" t="s">
        <v>68</v>
      </c>
      <c r="C874" s="27" t="s">
        <v>69</v>
      </c>
      <c r="D874" s="27" t="s">
        <v>11</v>
      </c>
      <c r="E874" s="27" t="s">
        <v>12</v>
      </c>
      <c r="F874" s="28">
        <v>1136</v>
      </c>
    </row>
    <row r="875" spans="1:6" ht="31.5">
      <c r="A875" s="17"/>
      <c r="B875" s="12" t="s">
        <v>260</v>
      </c>
      <c r="C875" s="27" t="s">
        <v>69</v>
      </c>
      <c r="D875" s="27" t="s">
        <v>261</v>
      </c>
      <c r="E875" s="27" t="s">
        <v>12</v>
      </c>
      <c r="F875" s="28">
        <v>1136</v>
      </c>
    </row>
    <row r="876" spans="1:6" ht="31.5">
      <c r="A876" s="17"/>
      <c r="B876" s="12" t="s">
        <v>37</v>
      </c>
      <c r="C876" s="27" t="s">
        <v>69</v>
      </c>
      <c r="D876" s="27" t="s">
        <v>261</v>
      </c>
      <c r="E876" s="27" t="s">
        <v>38</v>
      </c>
      <c r="F876" s="28">
        <v>1136</v>
      </c>
    </row>
    <row r="877" spans="1:6" ht="15.75">
      <c r="A877" s="17"/>
      <c r="B877" s="12" t="s">
        <v>273</v>
      </c>
      <c r="C877" s="27" t="s">
        <v>274</v>
      </c>
      <c r="D877" s="27" t="s">
        <v>11</v>
      </c>
      <c r="E877" s="27" t="s">
        <v>12</v>
      </c>
      <c r="F877" s="28">
        <v>39</v>
      </c>
    </row>
    <row r="878" spans="1:6" ht="31.5">
      <c r="A878" s="17"/>
      <c r="B878" s="12" t="s">
        <v>276</v>
      </c>
      <c r="C878" s="27" t="s">
        <v>274</v>
      </c>
      <c r="D878" s="27" t="s">
        <v>277</v>
      </c>
      <c r="E878" s="27" t="s">
        <v>12</v>
      </c>
      <c r="F878" s="28">
        <v>39</v>
      </c>
    </row>
    <row r="879" spans="1:6" ht="47.25">
      <c r="A879" s="17"/>
      <c r="B879" s="12" t="s">
        <v>345</v>
      </c>
      <c r="C879" s="27" t="s">
        <v>274</v>
      </c>
      <c r="D879" s="27" t="s">
        <v>277</v>
      </c>
      <c r="E879" s="27" t="s">
        <v>282</v>
      </c>
      <c r="F879" s="28">
        <v>39</v>
      </c>
    </row>
    <row r="880" spans="1:10" s="10" customFormat="1" ht="31.5">
      <c r="A880" s="17" t="s">
        <v>394</v>
      </c>
      <c r="B880" s="14" t="s">
        <v>395</v>
      </c>
      <c r="C880" s="29"/>
      <c r="D880" s="29"/>
      <c r="E880" s="29"/>
      <c r="F880" s="30">
        <v>1289.6</v>
      </c>
      <c r="G880" s="9"/>
      <c r="H880" s="9"/>
      <c r="I880" s="9"/>
      <c r="J880" s="9"/>
    </row>
    <row r="881" spans="1:6" ht="15.75">
      <c r="A881" s="17"/>
      <c r="B881" s="17" t="s">
        <v>65</v>
      </c>
      <c r="C881" s="48" t="s">
        <v>66</v>
      </c>
      <c r="D881" s="48" t="s">
        <v>11</v>
      </c>
      <c r="E881" s="48" t="s">
        <v>12</v>
      </c>
      <c r="F881" s="50">
        <v>1289.6</v>
      </c>
    </row>
    <row r="882" spans="1:6" ht="15.75">
      <c r="A882" s="17"/>
      <c r="B882" s="12" t="s">
        <v>68</v>
      </c>
      <c r="C882" s="27" t="s">
        <v>69</v>
      </c>
      <c r="D882" s="27" t="s">
        <v>11</v>
      </c>
      <c r="E882" s="27" t="s">
        <v>12</v>
      </c>
      <c r="F882" s="28">
        <v>1204.6</v>
      </c>
    </row>
    <row r="883" spans="1:6" ht="31.5">
      <c r="A883" s="17"/>
      <c r="B883" s="12" t="s">
        <v>260</v>
      </c>
      <c r="C883" s="27" t="s">
        <v>69</v>
      </c>
      <c r="D883" s="27" t="s">
        <v>261</v>
      </c>
      <c r="E883" s="27" t="s">
        <v>12</v>
      </c>
      <c r="F883" s="28">
        <v>1204.6</v>
      </c>
    </row>
    <row r="884" spans="1:6" ht="31.5">
      <c r="A884" s="17"/>
      <c r="B884" s="12" t="s">
        <v>37</v>
      </c>
      <c r="C884" s="27" t="s">
        <v>69</v>
      </c>
      <c r="D884" s="27" t="s">
        <v>261</v>
      </c>
      <c r="E884" s="27" t="s">
        <v>38</v>
      </c>
      <c r="F884" s="28">
        <v>1204.6</v>
      </c>
    </row>
    <row r="885" spans="1:6" ht="15.75">
      <c r="A885" s="17"/>
      <c r="B885" s="12" t="s">
        <v>273</v>
      </c>
      <c r="C885" s="27" t="s">
        <v>274</v>
      </c>
      <c r="D885" s="27" t="s">
        <v>11</v>
      </c>
      <c r="E885" s="27" t="s">
        <v>12</v>
      </c>
      <c r="F885" s="28">
        <v>85</v>
      </c>
    </row>
    <row r="886" spans="1:6" ht="31.5">
      <c r="A886" s="17"/>
      <c r="B886" s="12" t="s">
        <v>276</v>
      </c>
      <c r="C886" s="27" t="s">
        <v>274</v>
      </c>
      <c r="D886" s="27" t="s">
        <v>277</v>
      </c>
      <c r="E886" s="27" t="s">
        <v>12</v>
      </c>
      <c r="F886" s="28">
        <v>85</v>
      </c>
    </row>
    <row r="887" spans="1:6" ht="47.25">
      <c r="A887" s="17"/>
      <c r="B887" s="12" t="s">
        <v>345</v>
      </c>
      <c r="C887" s="27" t="s">
        <v>274</v>
      </c>
      <c r="D887" s="27" t="s">
        <v>277</v>
      </c>
      <c r="E887" s="27" t="s">
        <v>282</v>
      </c>
      <c r="F887" s="28">
        <v>85</v>
      </c>
    </row>
    <row r="888" spans="1:10" s="10" customFormat="1" ht="31.5">
      <c r="A888" s="17" t="s">
        <v>396</v>
      </c>
      <c r="B888" s="14" t="s">
        <v>397</v>
      </c>
      <c r="C888" s="29"/>
      <c r="D888" s="29"/>
      <c r="E888" s="29"/>
      <c r="F888" s="30">
        <v>460.4</v>
      </c>
      <c r="G888" s="9"/>
      <c r="H888" s="9"/>
      <c r="I888" s="9"/>
      <c r="J888" s="9"/>
    </row>
    <row r="889" spans="1:6" ht="15.75">
      <c r="A889" s="17"/>
      <c r="B889" s="17" t="s">
        <v>65</v>
      </c>
      <c r="C889" s="48" t="s">
        <v>66</v>
      </c>
      <c r="D889" s="48" t="s">
        <v>11</v>
      </c>
      <c r="E889" s="48" t="s">
        <v>12</v>
      </c>
      <c r="F889" s="50">
        <v>460.4</v>
      </c>
    </row>
    <row r="890" spans="1:6" ht="15.75">
      <c r="A890" s="17"/>
      <c r="B890" s="12" t="s">
        <v>68</v>
      </c>
      <c r="C890" s="27" t="s">
        <v>69</v>
      </c>
      <c r="D890" s="27" t="s">
        <v>11</v>
      </c>
      <c r="E890" s="27" t="s">
        <v>12</v>
      </c>
      <c r="F890" s="28">
        <v>390.4</v>
      </c>
    </row>
    <row r="891" spans="1:6" ht="31.5">
      <c r="A891" s="17"/>
      <c r="B891" s="12" t="s">
        <v>260</v>
      </c>
      <c r="C891" s="27" t="s">
        <v>69</v>
      </c>
      <c r="D891" s="27" t="s">
        <v>261</v>
      </c>
      <c r="E891" s="27" t="s">
        <v>12</v>
      </c>
      <c r="F891" s="28">
        <v>390.4</v>
      </c>
    </row>
    <row r="892" spans="1:6" ht="31.5">
      <c r="A892" s="17"/>
      <c r="B892" s="12" t="s">
        <v>37</v>
      </c>
      <c r="C892" s="27" t="s">
        <v>69</v>
      </c>
      <c r="D892" s="27" t="s">
        <v>261</v>
      </c>
      <c r="E892" s="27" t="s">
        <v>38</v>
      </c>
      <c r="F892" s="28">
        <v>390.4</v>
      </c>
    </row>
    <row r="893" spans="1:6" ht="15.75">
      <c r="A893" s="17"/>
      <c r="B893" s="12" t="s">
        <v>273</v>
      </c>
      <c r="C893" s="27" t="s">
        <v>274</v>
      </c>
      <c r="D893" s="27" t="s">
        <v>11</v>
      </c>
      <c r="E893" s="27" t="s">
        <v>12</v>
      </c>
      <c r="F893" s="28">
        <v>70</v>
      </c>
    </row>
    <row r="894" spans="1:6" ht="31.5">
      <c r="A894" s="17"/>
      <c r="B894" s="12" t="s">
        <v>276</v>
      </c>
      <c r="C894" s="27" t="s">
        <v>274</v>
      </c>
      <c r="D894" s="27" t="s">
        <v>277</v>
      </c>
      <c r="E894" s="27" t="s">
        <v>12</v>
      </c>
      <c r="F894" s="28">
        <v>70</v>
      </c>
    </row>
    <row r="895" spans="1:6" ht="47.25">
      <c r="A895" s="17"/>
      <c r="B895" s="12" t="s">
        <v>345</v>
      </c>
      <c r="C895" s="27" t="s">
        <v>274</v>
      </c>
      <c r="D895" s="27" t="s">
        <v>277</v>
      </c>
      <c r="E895" s="27" t="s">
        <v>282</v>
      </c>
      <c r="F895" s="28">
        <v>70</v>
      </c>
    </row>
    <row r="896" spans="1:6" ht="15.75">
      <c r="A896" s="48" t="s">
        <v>538</v>
      </c>
      <c r="B896" s="39" t="s">
        <v>503</v>
      </c>
      <c r="C896" s="48"/>
      <c r="D896" s="48"/>
      <c r="E896" s="48"/>
      <c r="F896" s="30">
        <v>3363</v>
      </c>
    </row>
    <row r="897" spans="1:6" ht="15.75">
      <c r="A897" s="48"/>
      <c r="B897" s="49" t="s">
        <v>65</v>
      </c>
      <c r="C897" s="48" t="s">
        <v>66</v>
      </c>
      <c r="D897" s="48" t="s">
        <v>11</v>
      </c>
      <c r="E897" s="48" t="s">
        <v>12</v>
      </c>
      <c r="F897" s="50">
        <v>3363</v>
      </c>
    </row>
    <row r="898" spans="1:6" ht="15.75">
      <c r="A898" s="48"/>
      <c r="B898" s="35" t="s">
        <v>68</v>
      </c>
      <c r="C898" s="27" t="s">
        <v>69</v>
      </c>
      <c r="D898" s="27" t="s">
        <v>11</v>
      </c>
      <c r="E898" s="27" t="s">
        <v>12</v>
      </c>
      <c r="F898" s="28">
        <v>3212</v>
      </c>
    </row>
    <row r="899" spans="1:6" ht="15.75">
      <c r="A899" s="48"/>
      <c r="B899" s="35" t="s">
        <v>264</v>
      </c>
      <c r="C899" s="27" t="s">
        <v>69</v>
      </c>
      <c r="D899" s="27" t="s">
        <v>265</v>
      </c>
      <c r="E899" s="27" t="s">
        <v>12</v>
      </c>
      <c r="F899" s="28">
        <v>3212</v>
      </c>
    </row>
    <row r="900" spans="1:6" ht="31.5">
      <c r="A900" s="48"/>
      <c r="B900" s="35" t="s">
        <v>37</v>
      </c>
      <c r="C900" s="27" t="s">
        <v>69</v>
      </c>
      <c r="D900" s="27" t="s">
        <v>265</v>
      </c>
      <c r="E900" s="27">
        <v>327</v>
      </c>
      <c r="F900" s="28">
        <v>3212</v>
      </c>
    </row>
    <row r="901" spans="1:6" ht="15.75">
      <c r="A901" s="27"/>
      <c r="B901" s="35" t="s">
        <v>273</v>
      </c>
      <c r="C901" s="27" t="s">
        <v>274</v>
      </c>
      <c r="D901" s="27" t="s">
        <v>11</v>
      </c>
      <c r="E901" s="27" t="s">
        <v>12</v>
      </c>
      <c r="F901" s="28">
        <v>151</v>
      </c>
    </row>
    <row r="902" spans="1:6" ht="31.5">
      <c r="A902" s="48"/>
      <c r="B902" s="35" t="s">
        <v>276</v>
      </c>
      <c r="C902" s="27" t="s">
        <v>274</v>
      </c>
      <c r="D902" s="27" t="s">
        <v>277</v>
      </c>
      <c r="E902" s="27" t="s">
        <v>12</v>
      </c>
      <c r="F902" s="28">
        <v>151</v>
      </c>
    </row>
    <row r="903" spans="1:6" ht="47.25">
      <c r="A903" s="48"/>
      <c r="B903" s="35" t="s">
        <v>281</v>
      </c>
      <c r="C903" s="27" t="s">
        <v>274</v>
      </c>
      <c r="D903" s="27" t="s">
        <v>277</v>
      </c>
      <c r="E903" s="27">
        <v>822</v>
      </c>
      <c r="F903" s="28">
        <v>151</v>
      </c>
    </row>
    <row r="904" spans="1:6" ht="15.75">
      <c r="A904" s="48" t="s">
        <v>539</v>
      </c>
      <c r="B904" s="39" t="s">
        <v>504</v>
      </c>
      <c r="C904" s="48"/>
      <c r="D904" s="48"/>
      <c r="E904" s="48"/>
      <c r="F904" s="30">
        <v>1132</v>
      </c>
    </row>
    <row r="905" spans="1:6" ht="15.75">
      <c r="A905" s="48"/>
      <c r="B905" s="49" t="s">
        <v>65</v>
      </c>
      <c r="C905" s="48" t="s">
        <v>66</v>
      </c>
      <c r="D905" s="48" t="s">
        <v>11</v>
      </c>
      <c r="E905" s="48" t="s">
        <v>12</v>
      </c>
      <c r="F905" s="50">
        <v>1132</v>
      </c>
    </row>
    <row r="906" spans="1:6" ht="15.75">
      <c r="A906" s="27"/>
      <c r="B906" s="35" t="s">
        <v>68</v>
      </c>
      <c r="C906" s="27" t="s">
        <v>69</v>
      </c>
      <c r="D906" s="27" t="s">
        <v>11</v>
      </c>
      <c r="E906" s="27" t="s">
        <v>12</v>
      </c>
      <c r="F906" s="28">
        <v>1096</v>
      </c>
    </row>
    <row r="907" spans="1:6" ht="15.75">
      <c r="A907" s="48"/>
      <c r="B907" s="35" t="s">
        <v>70</v>
      </c>
      <c r="C907" s="27" t="s">
        <v>69</v>
      </c>
      <c r="D907" s="27" t="s">
        <v>71</v>
      </c>
      <c r="E907" s="27" t="s">
        <v>12</v>
      </c>
      <c r="F907" s="28">
        <v>1096</v>
      </c>
    </row>
    <row r="908" spans="1:6" ht="31.5">
      <c r="A908" s="48"/>
      <c r="B908" s="35" t="s">
        <v>37</v>
      </c>
      <c r="C908" s="27" t="s">
        <v>69</v>
      </c>
      <c r="D908" s="27" t="s">
        <v>71</v>
      </c>
      <c r="E908" s="27">
        <v>327</v>
      </c>
      <c r="F908" s="28">
        <v>1096</v>
      </c>
    </row>
    <row r="909" spans="1:6" ht="15.75">
      <c r="A909" s="27"/>
      <c r="B909" s="35" t="s">
        <v>273</v>
      </c>
      <c r="C909" s="27" t="s">
        <v>274</v>
      </c>
      <c r="D909" s="27" t="s">
        <v>11</v>
      </c>
      <c r="E909" s="27" t="s">
        <v>12</v>
      </c>
      <c r="F909" s="28">
        <v>36</v>
      </c>
    </row>
    <row r="910" spans="1:6" ht="31.5">
      <c r="A910" s="48"/>
      <c r="B910" s="35" t="s">
        <v>276</v>
      </c>
      <c r="C910" s="27" t="s">
        <v>274</v>
      </c>
      <c r="D910" s="27" t="s">
        <v>277</v>
      </c>
      <c r="E910" s="27" t="s">
        <v>12</v>
      </c>
      <c r="F910" s="28">
        <v>36</v>
      </c>
    </row>
    <row r="911" spans="1:6" ht="47.25">
      <c r="A911" s="48"/>
      <c r="B911" s="35" t="s">
        <v>281</v>
      </c>
      <c r="C911" s="27" t="s">
        <v>274</v>
      </c>
      <c r="D911" s="27" t="s">
        <v>277</v>
      </c>
      <c r="E911" s="27">
        <v>822</v>
      </c>
      <c r="F911" s="28">
        <v>36</v>
      </c>
    </row>
    <row r="912" spans="1:10" s="10" customFormat="1" ht="15.75">
      <c r="A912" s="61" t="s">
        <v>545</v>
      </c>
      <c r="B912" s="39" t="s">
        <v>546</v>
      </c>
      <c r="C912" s="61"/>
      <c r="D912" s="61"/>
      <c r="E912" s="61"/>
      <c r="F912" s="55">
        <v>29046</v>
      </c>
      <c r="G912" s="9"/>
      <c r="H912" s="9"/>
      <c r="I912" s="9"/>
      <c r="J912" s="9"/>
    </row>
    <row r="913" spans="1:10" s="8" customFormat="1" ht="15.75">
      <c r="A913" s="54"/>
      <c r="B913" s="49" t="s">
        <v>547</v>
      </c>
      <c r="C913" s="54" t="s">
        <v>530</v>
      </c>
      <c r="D913" s="54" t="s">
        <v>11</v>
      </c>
      <c r="E913" s="54" t="s">
        <v>12</v>
      </c>
      <c r="F913" s="60">
        <v>29046</v>
      </c>
      <c r="G913" s="7"/>
      <c r="H913" s="7"/>
      <c r="I913" s="7"/>
      <c r="J913" s="7"/>
    </row>
    <row r="914" spans="1:6" ht="31.5">
      <c r="A914" s="54"/>
      <c r="B914" s="35" t="s">
        <v>548</v>
      </c>
      <c r="C914" s="45" t="s">
        <v>549</v>
      </c>
      <c r="D914" s="45" t="s">
        <v>550</v>
      </c>
      <c r="E914" s="45" t="s">
        <v>12</v>
      </c>
      <c r="F914" s="46">
        <v>28046</v>
      </c>
    </row>
    <row r="915" spans="1:6" ht="31.5">
      <c r="A915" s="54"/>
      <c r="B915" s="35" t="s">
        <v>37</v>
      </c>
      <c r="C915" s="45" t="s">
        <v>549</v>
      </c>
      <c r="D915" s="45" t="s">
        <v>550</v>
      </c>
      <c r="E915" s="45" t="s">
        <v>38</v>
      </c>
      <c r="F915" s="46">
        <v>27807</v>
      </c>
    </row>
    <row r="916" spans="1:6" ht="47.25">
      <c r="A916" s="54"/>
      <c r="B916" s="35" t="s">
        <v>40</v>
      </c>
      <c r="C916" s="45" t="s">
        <v>549</v>
      </c>
      <c r="D916" s="45" t="s">
        <v>550</v>
      </c>
      <c r="E916" s="45" t="s">
        <v>38</v>
      </c>
      <c r="F916" s="46">
        <v>239</v>
      </c>
    </row>
    <row r="917" spans="1:6" ht="31.5">
      <c r="A917" s="54"/>
      <c r="B917" s="35" t="s">
        <v>551</v>
      </c>
      <c r="C917" s="45" t="s">
        <v>549</v>
      </c>
      <c r="D917" s="45" t="s">
        <v>552</v>
      </c>
      <c r="E917" s="45" t="s">
        <v>12</v>
      </c>
      <c r="F917" s="46">
        <v>1000</v>
      </c>
    </row>
    <row r="918" spans="1:6" ht="47.25">
      <c r="A918" s="54"/>
      <c r="B918" s="35" t="s">
        <v>289</v>
      </c>
      <c r="C918" s="45" t="s">
        <v>549</v>
      </c>
      <c r="D918" s="45" t="s">
        <v>552</v>
      </c>
      <c r="E918" s="45" t="s">
        <v>282</v>
      </c>
      <c r="F918" s="46">
        <v>1000</v>
      </c>
    </row>
    <row r="919" spans="1:10" s="10" customFormat="1" ht="15.75">
      <c r="A919" s="61" t="s">
        <v>553</v>
      </c>
      <c r="B919" s="39" t="s">
        <v>554</v>
      </c>
      <c r="C919" s="61"/>
      <c r="D919" s="61"/>
      <c r="E919" s="61"/>
      <c r="F919" s="55">
        <v>17895</v>
      </c>
      <c r="G919" s="9"/>
      <c r="H919" s="9"/>
      <c r="I919" s="9"/>
      <c r="J919" s="9"/>
    </row>
    <row r="920" spans="1:10" s="8" customFormat="1" ht="15.75">
      <c r="A920" s="54"/>
      <c r="B920" s="49" t="s">
        <v>547</v>
      </c>
      <c r="C920" s="54" t="s">
        <v>530</v>
      </c>
      <c r="D920" s="54" t="s">
        <v>11</v>
      </c>
      <c r="E920" s="54" t="s">
        <v>12</v>
      </c>
      <c r="F920" s="60">
        <v>17895</v>
      </c>
      <c r="G920" s="7"/>
      <c r="H920" s="7"/>
      <c r="I920" s="7"/>
      <c r="J920" s="7"/>
    </row>
    <row r="921" spans="1:6" ht="31.5">
      <c r="A921" s="54"/>
      <c r="B921" s="35" t="s">
        <v>548</v>
      </c>
      <c r="C921" s="45" t="s">
        <v>549</v>
      </c>
      <c r="D921" s="45" t="s">
        <v>550</v>
      </c>
      <c r="E921" s="45" t="s">
        <v>12</v>
      </c>
      <c r="F921" s="46">
        <v>17145</v>
      </c>
    </row>
    <row r="922" spans="1:6" ht="31.5">
      <c r="A922" s="54"/>
      <c r="B922" s="35" t="s">
        <v>37</v>
      </c>
      <c r="C922" s="45" t="s">
        <v>549</v>
      </c>
      <c r="D922" s="45" t="s">
        <v>550</v>
      </c>
      <c r="E922" s="45" t="s">
        <v>38</v>
      </c>
      <c r="F922" s="46">
        <v>16624</v>
      </c>
    </row>
    <row r="923" spans="1:6" ht="47.25">
      <c r="A923" s="54"/>
      <c r="B923" s="35" t="s">
        <v>40</v>
      </c>
      <c r="C923" s="45" t="s">
        <v>549</v>
      </c>
      <c r="D923" s="45" t="s">
        <v>550</v>
      </c>
      <c r="E923" s="45" t="s">
        <v>38</v>
      </c>
      <c r="F923" s="46">
        <v>521</v>
      </c>
    </row>
    <row r="924" spans="1:6" ht="31.5">
      <c r="A924" s="54"/>
      <c r="B924" s="35" t="s">
        <v>551</v>
      </c>
      <c r="C924" s="45" t="s">
        <v>549</v>
      </c>
      <c r="D924" s="45" t="s">
        <v>552</v>
      </c>
      <c r="E924" s="45" t="s">
        <v>12</v>
      </c>
      <c r="F924" s="46">
        <v>750</v>
      </c>
    </row>
    <row r="925" spans="1:6" ht="47.25">
      <c r="A925" s="54"/>
      <c r="B925" s="35" t="s">
        <v>289</v>
      </c>
      <c r="C925" s="45" t="s">
        <v>549</v>
      </c>
      <c r="D925" s="45" t="s">
        <v>552</v>
      </c>
      <c r="E925" s="45" t="s">
        <v>282</v>
      </c>
      <c r="F925" s="46">
        <v>750</v>
      </c>
    </row>
    <row r="926" spans="1:10" s="10" customFormat="1" ht="15.75">
      <c r="A926" s="61" t="s">
        <v>555</v>
      </c>
      <c r="B926" s="39" t="s">
        <v>556</v>
      </c>
      <c r="C926" s="61"/>
      <c r="D926" s="61"/>
      <c r="E926" s="61"/>
      <c r="F926" s="55">
        <v>11295</v>
      </c>
      <c r="G926" s="9"/>
      <c r="H926" s="9"/>
      <c r="I926" s="9"/>
      <c r="J926" s="9"/>
    </row>
    <row r="927" spans="1:6" ht="15.75">
      <c r="A927" s="54"/>
      <c r="B927" s="35" t="s">
        <v>547</v>
      </c>
      <c r="C927" s="45" t="s">
        <v>530</v>
      </c>
      <c r="D927" s="45" t="s">
        <v>11</v>
      </c>
      <c r="E927" s="45" t="s">
        <v>12</v>
      </c>
      <c r="F927" s="46">
        <v>11295</v>
      </c>
    </row>
    <row r="928" spans="1:6" ht="31.5">
      <c r="A928" s="54"/>
      <c r="B928" s="35" t="s">
        <v>548</v>
      </c>
      <c r="C928" s="45" t="s">
        <v>549</v>
      </c>
      <c r="D928" s="45" t="s">
        <v>550</v>
      </c>
      <c r="E928" s="45" t="s">
        <v>12</v>
      </c>
      <c r="F928" s="46">
        <v>11141</v>
      </c>
    </row>
    <row r="929" spans="1:6" ht="31.5">
      <c r="A929" s="54"/>
      <c r="B929" s="35" t="s">
        <v>37</v>
      </c>
      <c r="C929" s="45" t="s">
        <v>549</v>
      </c>
      <c r="D929" s="45" t="s">
        <v>550</v>
      </c>
      <c r="E929" s="45" t="s">
        <v>38</v>
      </c>
      <c r="F929" s="46">
        <v>10701</v>
      </c>
    </row>
    <row r="930" spans="1:6" ht="47.25">
      <c r="A930" s="54"/>
      <c r="B930" s="35" t="s">
        <v>40</v>
      </c>
      <c r="C930" s="45" t="s">
        <v>549</v>
      </c>
      <c r="D930" s="45" t="s">
        <v>550</v>
      </c>
      <c r="E930" s="45" t="s">
        <v>38</v>
      </c>
      <c r="F930" s="46">
        <v>440</v>
      </c>
    </row>
    <row r="931" spans="1:6" ht="31.5">
      <c r="A931" s="54"/>
      <c r="B931" s="35" t="s">
        <v>551</v>
      </c>
      <c r="C931" s="45" t="s">
        <v>549</v>
      </c>
      <c r="D931" s="45" t="s">
        <v>552</v>
      </c>
      <c r="E931" s="45" t="s">
        <v>12</v>
      </c>
      <c r="F931" s="46">
        <v>154</v>
      </c>
    </row>
    <row r="932" spans="1:6" ht="47.25">
      <c r="A932" s="54"/>
      <c r="B932" s="35" t="s">
        <v>289</v>
      </c>
      <c r="C932" s="45" t="s">
        <v>549</v>
      </c>
      <c r="D932" s="45" t="s">
        <v>552</v>
      </c>
      <c r="E932" s="45" t="s">
        <v>282</v>
      </c>
      <c r="F932" s="46">
        <v>154</v>
      </c>
    </row>
    <row r="933" spans="1:6" ht="19.5" customHeight="1">
      <c r="A933" s="54" t="s">
        <v>541</v>
      </c>
      <c r="B933" s="39" t="s">
        <v>540</v>
      </c>
      <c r="C933" s="45"/>
      <c r="D933" s="45"/>
      <c r="E933" s="45"/>
      <c r="F933" s="55">
        <v>181243</v>
      </c>
    </row>
    <row r="934" spans="1:10" s="8" customFormat="1" ht="15.75">
      <c r="A934" s="48"/>
      <c r="B934" s="56" t="s">
        <v>516</v>
      </c>
      <c r="C934" s="52" t="s">
        <v>542</v>
      </c>
      <c r="D934" s="52" t="s">
        <v>21</v>
      </c>
      <c r="E934" s="52" t="s">
        <v>12</v>
      </c>
      <c r="F934" s="50">
        <v>181243</v>
      </c>
      <c r="G934" s="7"/>
      <c r="H934" s="7"/>
      <c r="I934" s="7"/>
      <c r="J934" s="7"/>
    </row>
    <row r="935" spans="1:6" ht="15.75">
      <c r="A935" s="48"/>
      <c r="B935" s="35" t="s">
        <v>19</v>
      </c>
      <c r="C935" s="27" t="s">
        <v>20</v>
      </c>
      <c r="D935" s="27" t="s">
        <v>21</v>
      </c>
      <c r="E935" s="27" t="s">
        <v>12</v>
      </c>
      <c r="F935" s="28">
        <v>146400</v>
      </c>
    </row>
    <row r="936" spans="1:6" ht="15.75">
      <c r="A936" s="48"/>
      <c r="B936" s="35" t="s">
        <v>23</v>
      </c>
      <c r="C936" s="27" t="s">
        <v>20</v>
      </c>
      <c r="D936" s="27" t="s">
        <v>24</v>
      </c>
      <c r="E936" s="27" t="s">
        <v>12</v>
      </c>
      <c r="F936" s="28">
        <v>146400</v>
      </c>
    </row>
    <row r="937" spans="1:6" ht="15.75">
      <c r="A937" s="48"/>
      <c r="B937" s="35" t="s">
        <v>517</v>
      </c>
      <c r="C937" s="27" t="s">
        <v>20</v>
      </c>
      <c r="D937" s="27" t="s">
        <v>24</v>
      </c>
      <c r="E937" s="27">
        <v>197</v>
      </c>
      <c r="F937" s="28">
        <v>146400</v>
      </c>
    </row>
    <row r="938" spans="1:6" ht="31.5">
      <c r="A938" s="48"/>
      <c r="B938" s="37" t="s">
        <v>518</v>
      </c>
      <c r="C938" s="27" t="s">
        <v>543</v>
      </c>
      <c r="D938" s="27" t="s">
        <v>11</v>
      </c>
      <c r="E938" s="27" t="s">
        <v>12</v>
      </c>
      <c r="F938" s="28">
        <v>34843</v>
      </c>
    </row>
    <row r="939" spans="1:6" ht="31.5">
      <c r="A939" s="48"/>
      <c r="B939" s="35" t="s">
        <v>519</v>
      </c>
      <c r="C939" s="27" t="s">
        <v>543</v>
      </c>
      <c r="D939" s="27" t="s">
        <v>24</v>
      </c>
      <c r="E939" s="27" t="s">
        <v>12</v>
      </c>
      <c r="F939" s="28">
        <v>16405</v>
      </c>
    </row>
    <row r="940" spans="1:6" ht="15.75">
      <c r="A940" s="48"/>
      <c r="B940" s="35" t="s">
        <v>517</v>
      </c>
      <c r="C940" s="27" t="s">
        <v>543</v>
      </c>
      <c r="D940" s="27" t="s">
        <v>24</v>
      </c>
      <c r="E940" s="27">
        <v>197</v>
      </c>
      <c r="F940" s="28">
        <v>16405</v>
      </c>
    </row>
    <row r="941" spans="1:6" ht="15.75">
      <c r="A941" s="48"/>
      <c r="B941" s="35" t="s">
        <v>488</v>
      </c>
      <c r="C941" s="27" t="s">
        <v>543</v>
      </c>
      <c r="D941" s="27" t="s">
        <v>489</v>
      </c>
      <c r="E941" s="27" t="s">
        <v>12</v>
      </c>
      <c r="F941" s="28">
        <v>18438</v>
      </c>
    </row>
    <row r="942" spans="1:6" ht="16.5" customHeight="1">
      <c r="A942" s="48"/>
      <c r="B942" s="35" t="s">
        <v>490</v>
      </c>
      <c r="C942" s="27" t="s">
        <v>543</v>
      </c>
      <c r="D942" s="27" t="s">
        <v>489</v>
      </c>
      <c r="E942" s="27">
        <v>214</v>
      </c>
      <c r="F942" s="28">
        <v>18438</v>
      </c>
    </row>
    <row r="943" spans="1:6" ht="16.5" customHeight="1">
      <c r="A943" s="48" t="s">
        <v>565</v>
      </c>
      <c r="B943" s="64" t="s">
        <v>567</v>
      </c>
      <c r="C943" s="27"/>
      <c r="D943" s="27"/>
      <c r="E943" s="27"/>
      <c r="F943" s="30">
        <v>566</v>
      </c>
    </row>
    <row r="944" spans="1:6" ht="16.5" customHeight="1">
      <c r="A944" s="48"/>
      <c r="B944" s="56" t="s">
        <v>408</v>
      </c>
      <c r="C944" s="52" t="s">
        <v>454</v>
      </c>
      <c r="D944" s="52" t="s">
        <v>11</v>
      </c>
      <c r="E944" s="52" t="s">
        <v>12</v>
      </c>
      <c r="F944" s="50">
        <v>566</v>
      </c>
    </row>
    <row r="945" spans="1:6" ht="16.5" customHeight="1">
      <c r="A945" s="2"/>
      <c r="B945" s="35" t="s">
        <v>568</v>
      </c>
      <c r="C945" s="27" t="s">
        <v>569</v>
      </c>
      <c r="D945" s="27" t="s">
        <v>21</v>
      </c>
      <c r="E945" s="27" t="s">
        <v>12</v>
      </c>
      <c r="F945" s="28">
        <v>566</v>
      </c>
    </row>
    <row r="946" spans="1:6" ht="16.5" customHeight="1">
      <c r="A946" s="48"/>
      <c r="B946" s="35" t="s">
        <v>570</v>
      </c>
      <c r="C946" s="27" t="s">
        <v>569</v>
      </c>
      <c r="D946" s="27" t="s">
        <v>571</v>
      </c>
      <c r="E946" s="27" t="s">
        <v>12</v>
      </c>
      <c r="F946" s="28">
        <v>566</v>
      </c>
    </row>
    <row r="947" spans="1:6" ht="15" customHeight="1">
      <c r="A947" s="2"/>
      <c r="B947" s="35" t="s">
        <v>401</v>
      </c>
      <c r="C947" s="27" t="s">
        <v>569</v>
      </c>
      <c r="D947" s="27" t="s">
        <v>572</v>
      </c>
      <c r="E947" s="27" t="s">
        <v>573</v>
      </c>
      <c r="F947" s="28">
        <v>566</v>
      </c>
    </row>
    <row r="948" spans="1:10" s="10" customFormat="1" ht="15.75">
      <c r="A948" s="48" t="s">
        <v>438</v>
      </c>
      <c r="B948" s="39" t="s">
        <v>398</v>
      </c>
      <c r="C948" s="29"/>
      <c r="D948" s="29"/>
      <c r="E948" s="29"/>
      <c r="F948" s="30">
        <v>63</v>
      </c>
      <c r="G948" s="9"/>
      <c r="H948" s="9"/>
      <c r="I948" s="9"/>
      <c r="J948" s="9"/>
    </row>
    <row r="949" spans="1:10" s="8" customFormat="1" ht="15.75">
      <c r="A949" s="48"/>
      <c r="B949" s="49" t="s">
        <v>9</v>
      </c>
      <c r="C949" s="48" t="s">
        <v>10</v>
      </c>
      <c r="D949" s="48" t="s">
        <v>11</v>
      </c>
      <c r="E949" s="48" t="s">
        <v>12</v>
      </c>
      <c r="F949" s="50">
        <v>63</v>
      </c>
      <c r="G949" s="7"/>
      <c r="H949" s="7"/>
      <c r="I949" s="7"/>
      <c r="J949" s="7"/>
    </row>
    <row r="950" spans="1:6" ht="15.75">
      <c r="A950" s="48"/>
      <c r="B950" s="35" t="s">
        <v>399</v>
      </c>
      <c r="C950" s="27" t="s">
        <v>453</v>
      </c>
      <c r="D950" s="27" t="s">
        <v>11</v>
      </c>
      <c r="E950" s="27" t="s">
        <v>12</v>
      </c>
      <c r="F950" s="28">
        <v>63</v>
      </c>
    </row>
    <row r="951" spans="1:6" ht="31.5">
      <c r="A951" s="48"/>
      <c r="B951" s="35" t="s">
        <v>400</v>
      </c>
      <c r="C951" s="27" t="s">
        <v>453</v>
      </c>
      <c r="D951" s="27" t="s">
        <v>558</v>
      </c>
      <c r="E951" s="27" t="s">
        <v>12</v>
      </c>
      <c r="F951" s="28">
        <v>63</v>
      </c>
    </row>
    <row r="952" spans="1:6" ht="15.75">
      <c r="A952" s="48"/>
      <c r="B952" s="35" t="s">
        <v>401</v>
      </c>
      <c r="C952" s="27" t="s">
        <v>453</v>
      </c>
      <c r="D952" s="27" t="s">
        <v>558</v>
      </c>
      <c r="E952" s="27">
        <v>197</v>
      </c>
      <c r="F952" s="28">
        <v>63</v>
      </c>
    </row>
    <row r="953" spans="1:10" s="10" customFormat="1" ht="31.5">
      <c r="A953" s="48" t="s">
        <v>439</v>
      </c>
      <c r="B953" s="39" t="s">
        <v>402</v>
      </c>
      <c r="C953" s="29"/>
      <c r="D953" s="29"/>
      <c r="E953" s="29"/>
      <c r="F953" s="30">
        <v>2000</v>
      </c>
      <c r="G953" s="9"/>
      <c r="H953" s="9"/>
      <c r="I953" s="9"/>
      <c r="J953" s="9"/>
    </row>
    <row r="954" spans="1:10" s="10" customFormat="1" ht="15.75">
      <c r="A954" s="48"/>
      <c r="B954" s="49" t="s">
        <v>506</v>
      </c>
      <c r="C954" s="48">
        <v>1000</v>
      </c>
      <c r="D954" s="48" t="s">
        <v>21</v>
      </c>
      <c r="E954" s="48" t="s">
        <v>12</v>
      </c>
      <c r="F954" s="50">
        <v>2000</v>
      </c>
      <c r="G954" s="9"/>
      <c r="H954" s="9"/>
      <c r="I954" s="9"/>
      <c r="J954" s="9"/>
    </row>
    <row r="955" spans="1:6" ht="15.75">
      <c r="A955" s="48"/>
      <c r="B955" s="35" t="s">
        <v>403</v>
      </c>
      <c r="C955" s="27">
        <v>1006</v>
      </c>
      <c r="D955" s="27" t="s">
        <v>21</v>
      </c>
      <c r="E955" s="27" t="s">
        <v>12</v>
      </c>
      <c r="F955" s="28">
        <v>2000</v>
      </c>
    </row>
    <row r="956" spans="1:6" ht="31.5">
      <c r="A956" s="48"/>
      <c r="B956" s="35" t="s">
        <v>404</v>
      </c>
      <c r="C956" s="27">
        <v>1006</v>
      </c>
      <c r="D956" s="27" t="s">
        <v>405</v>
      </c>
      <c r="E956" s="27" t="s">
        <v>12</v>
      </c>
      <c r="F956" s="28">
        <v>2000</v>
      </c>
    </row>
    <row r="957" spans="1:6" ht="15.75">
      <c r="A957" s="48"/>
      <c r="B957" s="35" t="s">
        <v>406</v>
      </c>
      <c r="C957" s="27">
        <v>1006</v>
      </c>
      <c r="D957" s="27" t="s">
        <v>405</v>
      </c>
      <c r="E957" s="27">
        <v>482</v>
      </c>
      <c r="F957" s="28">
        <v>2000</v>
      </c>
    </row>
    <row r="958" spans="1:10" s="10" customFormat="1" ht="31.5">
      <c r="A958" s="48" t="s">
        <v>440</v>
      </c>
      <c r="B958" s="40" t="s">
        <v>407</v>
      </c>
      <c r="C958" s="41"/>
      <c r="D958" s="41"/>
      <c r="E958" s="41"/>
      <c r="F958" s="42">
        <v>900</v>
      </c>
      <c r="G958" s="9"/>
      <c r="H958" s="9"/>
      <c r="I958" s="9"/>
      <c r="J958" s="9"/>
    </row>
    <row r="959" spans="1:6" ht="15.75">
      <c r="A959" s="48"/>
      <c r="B959" s="56" t="s">
        <v>408</v>
      </c>
      <c r="C959" s="52" t="s">
        <v>454</v>
      </c>
      <c r="D959" s="52" t="s">
        <v>11</v>
      </c>
      <c r="E959" s="52" t="s">
        <v>12</v>
      </c>
      <c r="F959" s="82">
        <v>900</v>
      </c>
    </row>
    <row r="960" spans="1:6" ht="15.75">
      <c r="A960" s="48"/>
      <c r="B960" s="35" t="s">
        <v>409</v>
      </c>
      <c r="C960" s="27" t="s">
        <v>455</v>
      </c>
      <c r="D960" s="27" t="s">
        <v>11</v>
      </c>
      <c r="E960" s="27" t="s">
        <v>12</v>
      </c>
      <c r="F960" s="38">
        <v>900</v>
      </c>
    </row>
    <row r="961" spans="1:6" ht="15.75">
      <c r="A961" s="48"/>
      <c r="B961" s="35" t="s">
        <v>410</v>
      </c>
      <c r="C961" s="36" t="s">
        <v>455</v>
      </c>
      <c r="D961" s="36" t="s">
        <v>411</v>
      </c>
      <c r="E961" s="36" t="s">
        <v>12</v>
      </c>
      <c r="F961" s="38">
        <v>900</v>
      </c>
    </row>
    <row r="962" spans="1:6" ht="31.5">
      <c r="A962" s="48"/>
      <c r="B962" s="37" t="s">
        <v>412</v>
      </c>
      <c r="C962" s="36" t="s">
        <v>455</v>
      </c>
      <c r="D962" s="36" t="s">
        <v>411</v>
      </c>
      <c r="E962" s="36">
        <v>521</v>
      </c>
      <c r="F962" s="38">
        <v>900</v>
      </c>
    </row>
    <row r="963" spans="1:10" s="10" customFormat="1" ht="15.75">
      <c r="A963" s="48" t="s">
        <v>442</v>
      </c>
      <c r="B963" s="43" t="s">
        <v>441</v>
      </c>
      <c r="C963" s="41"/>
      <c r="D963" s="41"/>
      <c r="E963" s="41"/>
      <c r="F963" s="42">
        <v>492</v>
      </c>
      <c r="G963" s="9"/>
      <c r="H963" s="9"/>
      <c r="I963" s="9"/>
      <c r="J963" s="9"/>
    </row>
    <row r="964" spans="1:7" ht="31.5">
      <c r="A964" s="48"/>
      <c r="B964" s="51" t="s">
        <v>233</v>
      </c>
      <c r="C964" s="52" t="s">
        <v>234</v>
      </c>
      <c r="D964" s="52" t="s">
        <v>11</v>
      </c>
      <c r="E964" s="52" t="s">
        <v>12</v>
      </c>
      <c r="F964" s="82">
        <v>492</v>
      </c>
      <c r="G964" s="7"/>
    </row>
    <row r="965" spans="1:6" ht="15.75">
      <c r="A965" s="48"/>
      <c r="B965" s="35" t="s">
        <v>413</v>
      </c>
      <c r="C965" s="27" t="s">
        <v>456</v>
      </c>
      <c r="D965" s="27" t="s">
        <v>11</v>
      </c>
      <c r="E965" s="27" t="s">
        <v>12</v>
      </c>
      <c r="F965" s="28">
        <v>492</v>
      </c>
    </row>
    <row r="966" spans="1:6" ht="15.75">
      <c r="A966" s="48"/>
      <c r="B966" s="37" t="s">
        <v>414</v>
      </c>
      <c r="C966" s="27" t="s">
        <v>456</v>
      </c>
      <c r="D966" s="27" t="s">
        <v>239</v>
      </c>
      <c r="E966" s="27" t="s">
        <v>12</v>
      </c>
      <c r="F966" s="28">
        <v>492</v>
      </c>
    </row>
    <row r="967" spans="1:6" ht="47.25">
      <c r="A967" s="48"/>
      <c r="B967" s="37" t="s">
        <v>443</v>
      </c>
      <c r="C967" s="27" t="s">
        <v>456</v>
      </c>
      <c r="D967" s="27" t="s">
        <v>239</v>
      </c>
      <c r="E967" s="27">
        <v>253</v>
      </c>
      <c r="F967" s="28">
        <v>492</v>
      </c>
    </row>
    <row r="968" spans="1:10" s="10" customFormat="1" ht="15.75">
      <c r="A968" s="48" t="s">
        <v>445</v>
      </c>
      <c r="B968" s="44" t="s">
        <v>444</v>
      </c>
      <c r="C968" s="29"/>
      <c r="D968" s="29"/>
      <c r="E968" s="29"/>
      <c r="F968" s="30">
        <v>620</v>
      </c>
      <c r="G968" s="9"/>
      <c r="H968" s="9"/>
      <c r="I968" s="9"/>
      <c r="J968" s="9"/>
    </row>
    <row r="969" spans="1:6" ht="15.75">
      <c r="A969" s="48"/>
      <c r="B969" s="81" t="s">
        <v>415</v>
      </c>
      <c r="C969" s="48" t="s">
        <v>457</v>
      </c>
      <c r="D969" s="48" t="s">
        <v>11</v>
      </c>
      <c r="E969" s="48" t="s">
        <v>12</v>
      </c>
      <c r="F969" s="50">
        <v>620</v>
      </c>
    </row>
    <row r="970" spans="1:6" ht="15.75">
      <c r="A970" s="48"/>
      <c r="B970" s="37" t="s">
        <v>416</v>
      </c>
      <c r="C970" s="27" t="s">
        <v>458</v>
      </c>
      <c r="D970" s="27" t="s">
        <v>11</v>
      </c>
      <c r="E970" s="27" t="s">
        <v>12</v>
      </c>
      <c r="F970" s="28">
        <v>620</v>
      </c>
    </row>
    <row r="971" spans="1:6" ht="15.75">
      <c r="A971" s="48"/>
      <c r="B971" s="37" t="s">
        <v>417</v>
      </c>
      <c r="C971" s="27" t="s">
        <v>458</v>
      </c>
      <c r="D971" s="27" t="s">
        <v>418</v>
      </c>
      <c r="E971" s="27" t="s">
        <v>12</v>
      </c>
      <c r="F971" s="28">
        <v>620</v>
      </c>
    </row>
    <row r="972" spans="1:6" ht="15.75">
      <c r="A972" s="48"/>
      <c r="B972" s="37" t="s">
        <v>401</v>
      </c>
      <c r="C972" s="27" t="s">
        <v>458</v>
      </c>
      <c r="D972" s="27" t="s">
        <v>418</v>
      </c>
      <c r="E972" s="27">
        <v>197</v>
      </c>
      <c r="F972" s="28">
        <v>620</v>
      </c>
    </row>
    <row r="973" spans="1:10" s="10" customFormat="1" ht="15.75">
      <c r="A973" s="48" t="s">
        <v>446</v>
      </c>
      <c r="B973" s="44" t="s">
        <v>419</v>
      </c>
      <c r="C973" s="29"/>
      <c r="D973" s="29"/>
      <c r="E973" s="29"/>
      <c r="F973" s="30">
        <v>350</v>
      </c>
      <c r="G973" s="9"/>
      <c r="H973" s="9"/>
      <c r="I973" s="9"/>
      <c r="J973" s="9"/>
    </row>
    <row r="974" spans="1:6" ht="15.75">
      <c r="A974" s="48"/>
      <c r="B974" s="56" t="s">
        <v>408</v>
      </c>
      <c r="C974" s="52" t="s">
        <v>615</v>
      </c>
      <c r="D974" s="52" t="s">
        <v>11</v>
      </c>
      <c r="E974" s="52" t="s">
        <v>12</v>
      </c>
      <c r="F974" s="50">
        <v>350</v>
      </c>
    </row>
    <row r="975" spans="1:6" ht="15.75">
      <c r="A975" s="48"/>
      <c r="B975" s="35" t="s">
        <v>420</v>
      </c>
      <c r="C975" s="27" t="s">
        <v>616</v>
      </c>
      <c r="D975" s="27" t="s">
        <v>11</v>
      </c>
      <c r="E975" s="27" t="s">
        <v>12</v>
      </c>
      <c r="F975" s="28">
        <v>350</v>
      </c>
    </row>
    <row r="976" spans="1:6" ht="15.75">
      <c r="A976" s="48"/>
      <c r="B976" s="35" t="s">
        <v>421</v>
      </c>
      <c r="C976" s="27" t="s">
        <v>616</v>
      </c>
      <c r="D976" s="27" t="s">
        <v>422</v>
      </c>
      <c r="E976" s="27" t="s">
        <v>12</v>
      </c>
      <c r="F976" s="28">
        <v>350</v>
      </c>
    </row>
    <row r="977" spans="1:6" ht="31.5">
      <c r="A977" s="48"/>
      <c r="B977" s="37" t="s">
        <v>423</v>
      </c>
      <c r="C977" s="27" t="s">
        <v>616</v>
      </c>
      <c r="D977" s="27" t="s">
        <v>422</v>
      </c>
      <c r="E977" s="27">
        <v>350</v>
      </c>
      <c r="F977" s="28">
        <v>350</v>
      </c>
    </row>
    <row r="978" spans="1:10" s="10" customFormat="1" ht="15.75">
      <c r="A978" s="48" t="s">
        <v>447</v>
      </c>
      <c r="B978" s="44" t="s">
        <v>424</v>
      </c>
      <c r="C978" s="29"/>
      <c r="D978" s="29"/>
      <c r="E978" s="29"/>
      <c r="F978" s="30">
        <v>350</v>
      </c>
      <c r="G978" s="9"/>
      <c r="H978" s="9"/>
      <c r="I978" s="9"/>
      <c r="J978" s="9"/>
    </row>
    <row r="979" spans="1:6" ht="21" customHeight="1">
      <c r="A979" s="221"/>
      <c r="B979" s="222" t="s">
        <v>28</v>
      </c>
      <c r="C979" s="221" t="s">
        <v>29</v>
      </c>
      <c r="D979" s="221" t="s">
        <v>246</v>
      </c>
      <c r="E979" s="221" t="s">
        <v>12</v>
      </c>
      <c r="F979" s="228">
        <v>350</v>
      </c>
    </row>
    <row r="980" spans="1:6" ht="9.75" customHeight="1">
      <c r="A980" s="221"/>
      <c r="B980" s="222"/>
      <c r="C980" s="221"/>
      <c r="D980" s="221"/>
      <c r="E980" s="221"/>
      <c r="F980" s="228"/>
    </row>
    <row r="981" spans="1:6" ht="15.75">
      <c r="A981" s="48"/>
      <c r="B981" s="35" t="s">
        <v>425</v>
      </c>
      <c r="C981" s="27" t="s">
        <v>459</v>
      </c>
      <c r="D981" s="27" t="s">
        <v>11</v>
      </c>
      <c r="E981" s="27" t="s">
        <v>12</v>
      </c>
      <c r="F981" s="28">
        <v>350</v>
      </c>
    </row>
    <row r="982" spans="1:6" ht="15.75">
      <c r="A982" s="48"/>
      <c r="B982" s="35" t="s">
        <v>426</v>
      </c>
      <c r="C982" s="27" t="s">
        <v>459</v>
      </c>
      <c r="D982" s="27" t="s">
        <v>427</v>
      </c>
      <c r="E982" s="27" t="s">
        <v>12</v>
      </c>
      <c r="F982" s="28">
        <v>350</v>
      </c>
    </row>
    <row r="983" spans="1:6" ht="15.75">
      <c r="A983" s="221"/>
      <c r="B983" s="224" t="s">
        <v>428</v>
      </c>
      <c r="C983" s="223" t="s">
        <v>459</v>
      </c>
      <c r="D983" s="223" t="s">
        <v>427</v>
      </c>
      <c r="E983" s="223">
        <v>453</v>
      </c>
      <c r="F983" s="227">
        <v>350</v>
      </c>
    </row>
    <row r="984" spans="1:6" ht="15.75">
      <c r="A984" s="221"/>
      <c r="B984" s="224"/>
      <c r="C984" s="223"/>
      <c r="D984" s="223"/>
      <c r="E984" s="223"/>
      <c r="F984" s="227"/>
    </row>
    <row r="985" spans="1:10" s="10" customFormat="1" ht="15.75">
      <c r="A985" s="48" t="s">
        <v>448</v>
      </c>
      <c r="B985" s="44" t="s">
        <v>429</v>
      </c>
      <c r="C985" s="29"/>
      <c r="D985" s="29"/>
      <c r="E985" s="29"/>
      <c r="F985" s="30">
        <v>50</v>
      </c>
      <c r="G985" s="9"/>
      <c r="H985" s="9"/>
      <c r="I985" s="9"/>
      <c r="J985" s="9"/>
    </row>
    <row r="986" spans="1:10" s="8" customFormat="1" ht="31.5">
      <c r="A986" s="48"/>
      <c r="B986" s="49" t="s">
        <v>28</v>
      </c>
      <c r="C986" s="48" t="s">
        <v>29</v>
      </c>
      <c r="D986" s="48" t="s">
        <v>246</v>
      </c>
      <c r="E986" s="48" t="s">
        <v>12</v>
      </c>
      <c r="F986" s="50">
        <v>50</v>
      </c>
      <c r="G986" s="7"/>
      <c r="H986" s="7"/>
      <c r="I986" s="7"/>
      <c r="J986" s="7"/>
    </row>
    <row r="987" spans="1:6" ht="15.75">
      <c r="A987" s="48"/>
      <c r="B987" s="35" t="s">
        <v>425</v>
      </c>
      <c r="C987" s="27" t="s">
        <v>459</v>
      </c>
      <c r="D987" s="27" t="s">
        <v>11</v>
      </c>
      <c r="E987" s="27" t="s">
        <v>12</v>
      </c>
      <c r="F987" s="28">
        <v>50</v>
      </c>
    </row>
    <row r="988" spans="1:6" ht="15.75">
      <c r="A988" s="48"/>
      <c r="B988" s="35" t="s">
        <v>426</v>
      </c>
      <c r="C988" s="27" t="s">
        <v>459</v>
      </c>
      <c r="D988" s="27" t="s">
        <v>427</v>
      </c>
      <c r="E988" s="27" t="s">
        <v>12</v>
      </c>
      <c r="F988" s="28">
        <v>50</v>
      </c>
    </row>
    <row r="989" spans="1:6" ht="31.5">
      <c r="A989" s="48"/>
      <c r="B989" s="35" t="s">
        <v>428</v>
      </c>
      <c r="C989" s="27" t="s">
        <v>459</v>
      </c>
      <c r="D989" s="27" t="s">
        <v>427</v>
      </c>
      <c r="E989" s="27">
        <v>453</v>
      </c>
      <c r="F989" s="28">
        <v>50</v>
      </c>
    </row>
    <row r="990" spans="1:10" s="10" customFormat="1" ht="15.75">
      <c r="A990" s="48" t="s">
        <v>449</v>
      </c>
      <c r="B990" s="39" t="s">
        <v>450</v>
      </c>
      <c r="C990" s="29"/>
      <c r="D990" s="29"/>
      <c r="E990" s="29"/>
      <c r="F990" s="30">
        <v>270</v>
      </c>
      <c r="G990" s="9"/>
      <c r="H990" s="9"/>
      <c r="I990" s="9"/>
      <c r="J990" s="9"/>
    </row>
    <row r="991" spans="1:10" s="8" customFormat="1" ht="31.5">
      <c r="A991" s="48"/>
      <c r="B991" s="49" t="s">
        <v>28</v>
      </c>
      <c r="C991" s="48" t="s">
        <v>29</v>
      </c>
      <c r="D991" s="48" t="s">
        <v>246</v>
      </c>
      <c r="E991" s="48" t="s">
        <v>12</v>
      </c>
      <c r="F991" s="50">
        <v>270</v>
      </c>
      <c r="G991" s="7"/>
      <c r="H991" s="7"/>
      <c r="I991" s="7"/>
      <c r="J991" s="7"/>
    </row>
    <row r="992" spans="1:6" ht="15.75">
      <c r="A992" s="48"/>
      <c r="B992" s="35" t="s">
        <v>430</v>
      </c>
      <c r="C992" s="27" t="s">
        <v>460</v>
      </c>
      <c r="D992" s="27" t="s">
        <v>11</v>
      </c>
      <c r="E992" s="27" t="s">
        <v>12</v>
      </c>
      <c r="F992" s="28">
        <v>270</v>
      </c>
    </row>
    <row r="993" spans="1:6" ht="15.75">
      <c r="A993" s="48"/>
      <c r="B993" s="35" t="s">
        <v>431</v>
      </c>
      <c r="C993" s="27" t="s">
        <v>460</v>
      </c>
      <c r="D993" s="27" t="s">
        <v>432</v>
      </c>
      <c r="E993" s="27" t="s">
        <v>12</v>
      </c>
      <c r="F993" s="28">
        <v>270</v>
      </c>
    </row>
    <row r="994" spans="1:6" ht="31.5">
      <c r="A994" s="48"/>
      <c r="B994" s="35" t="s">
        <v>428</v>
      </c>
      <c r="C994" s="27" t="s">
        <v>460</v>
      </c>
      <c r="D994" s="27" t="s">
        <v>432</v>
      </c>
      <c r="E994" s="27">
        <v>453</v>
      </c>
      <c r="F994" s="28">
        <v>270</v>
      </c>
    </row>
    <row r="995" spans="1:10" s="10" customFormat="1" ht="15.75">
      <c r="A995" s="48" t="s">
        <v>451</v>
      </c>
      <c r="B995" s="44" t="s">
        <v>462</v>
      </c>
      <c r="C995" s="29"/>
      <c r="D995" s="29"/>
      <c r="E995" s="29"/>
      <c r="F995" s="30">
        <v>30</v>
      </c>
      <c r="G995" s="9"/>
      <c r="H995" s="9"/>
      <c r="I995" s="9"/>
      <c r="J995" s="9"/>
    </row>
    <row r="996" spans="1:10" s="8" customFormat="1" ht="31.5">
      <c r="A996" s="48"/>
      <c r="B996" s="49" t="s">
        <v>28</v>
      </c>
      <c r="C996" s="48" t="s">
        <v>29</v>
      </c>
      <c r="D996" s="48" t="s">
        <v>246</v>
      </c>
      <c r="E996" s="48" t="s">
        <v>12</v>
      </c>
      <c r="F996" s="50">
        <v>30</v>
      </c>
      <c r="G996" s="7"/>
      <c r="H996" s="7"/>
      <c r="I996" s="7"/>
      <c r="J996" s="7"/>
    </row>
    <row r="997" spans="1:6" ht="15.75">
      <c r="A997" s="48"/>
      <c r="B997" s="35" t="s">
        <v>430</v>
      </c>
      <c r="C997" s="27" t="s">
        <v>460</v>
      </c>
      <c r="D997" s="27" t="s">
        <v>11</v>
      </c>
      <c r="E997" s="27" t="s">
        <v>12</v>
      </c>
      <c r="F997" s="28">
        <v>30</v>
      </c>
    </row>
    <row r="998" spans="1:6" ht="15.75">
      <c r="A998" s="48"/>
      <c r="B998" s="35" t="s">
        <v>431</v>
      </c>
      <c r="C998" s="27" t="s">
        <v>460</v>
      </c>
      <c r="D998" s="27" t="s">
        <v>432</v>
      </c>
      <c r="E998" s="27" t="s">
        <v>12</v>
      </c>
      <c r="F998" s="28">
        <v>30</v>
      </c>
    </row>
    <row r="999" spans="1:6" ht="31.5">
      <c r="A999" s="48"/>
      <c r="B999" s="35" t="s">
        <v>428</v>
      </c>
      <c r="C999" s="27" t="s">
        <v>460</v>
      </c>
      <c r="D999" s="27" t="s">
        <v>432</v>
      </c>
      <c r="E999" s="27">
        <v>453</v>
      </c>
      <c r="F999" s="28">
        <v>30</v>
      </c>
    </row>
    <row r="1000" spans="1:10" s="10" customFormat="1" ht="15.75">
      <c r="A1000" s="48" t="s">
        <v>452</v>
      </c>
      <c r="B1000" s="44" t="s">
        <v>433</v>
      </c>
      <c r="C1000" s="29"/>
      <c r="D1000" s="29"/>
      <c r="E1000" s="29"/>
      <c r="F1000" s="30">
        <v>6000</v>
      </c>
      <c r="G1000" s="9"/>
      <c r="H1000" s="9"/>
      <c r="I1000" s="9"/>
      <c r="J1000" s="9"/>
    </row>
    <row r="1001" spans="1:6" ht="15.75">
      <c r="A1001" s="48"/>
      <c r="B1001" s="56" t="s">
        <v>408</v>
      </c>
      <c r="C1001" s="52" t="s">
        <v>454</v>
      </c>
      <c r="D1001" s="52" t="s">
        <v>11</v>
      </c>
      <c r="E1001" s="52" t="s">
        <v>12</v>
      </c>
      <c r="F1001" s="50">
        <v>6000</v>
      </c>
    </row>
    <row r="1002" spans="1:6" ht="15.75">
      <c r="A1002" s="48"/>
      <c r="B1002" s="35" t="s">
        <v>434</v>
      </c>
      <c r="C1002" s="27" t="s">
        <v>461</v>
      </c>
      <c r="D1002" s="27" t="s">
        <v>11</v>
      </c>
      <c r="E1002" s="27" t="s">
        <v>12</v>
      </c>
      <c r="F1002" s="28">
        <v>6000</v>
      </c>
    </row>
    <row r="1003" spans="1:6" ht="15.75">
      <c r="A1003" s="48"/>
      <c r="B1003" s="35" t="s">
        <v>435</v>
      </c>
      <c r="C1003" s="27" t="s">
        <v>461</v>
      </c>
      <c r="D1003" s="27" t="s">
        <v>436</v>
      </c>
      <c r="E1003" s="27" t="s">
        <v>12</v>
      </c>
      <c r="F1003" s="28">
        <v>6000</v>
      </c>
    </row>
    <row r="1004" spans="1:6" ht="15.75">
      <c r="A1004" s="48"/>
      <c r="B1004" s="62" t="s">
        <v>437</v>
      </c>
      <c r="C1004" s="45" t="s">
        <v>461</v>
      </c>
      <c r="D1004" s="45" t="s">
        <v>436</v>
      </c>
      <c r="E1004" s="45">
        <v>366</v>
      </c>
      <c r="F1004" s="46">
        <v>6000</v>
      </c>
    </row>
    <row r="1005" spans="1:6" ht="18.75">
      <c r="A1005" s="67">
        <v>103</v>
      </c>
      <c r="B1005" s="70" t="s">
        <v>520</v>
      </c>
      <c r="C1005" s="72"/>
      <c r="D1005" s="72"/>
      <c r="E1005" s="72"/>
      <c r="F1005" s="79">
        <v>455</v>
      </c>
    </row>
    <row r="1006" spans="1:6" ht="15.75">
      <c r="A1006" s="67"/>
      <c r="B1006" s="63" t="s">
        <v>9</v>
      </c>
      <c r="C1006" s="52" t="s">
        <v>10</v>
      </c>
      <c r="D1006" s="72" t="s">
        <v>11</v>
      </c>
      <c r="E1006" s="52" t="s">
        <v>12</v>
      </c>
      <c r="F1006" s="50">
        <v>455</v>
      </c>
    </row>
    <row r="1007" spans="1:6" ht="15.75">
      <c r="A1007" s="68"/>
      <c r="B1007" s="71" t="s">
        <v>399</v>
      </c>
      <c r="C1007" s="36" t="s">
        <v>453</v>
      </c>
      <c r="D1007" s="73" t="s">
        <v>21</v>
      </c>
      <c r="E1007" s="27" t="s">
        <v>12</v>
      </c>
      <c r="F1007" s="28">
        <v>455</v>
      </c>
    </row>
    <row r="1008" spans="1:6" ht="31.5">
      <c r="A1008" s="68"/>
      <c r="B1008" s="69" t="s">
        <v>557</v>
      </c>
      <c r="C1008" s="36" t="s">
        <v>453</v>
      </c>
      <c r="D1008" s="73" t="s">
        <v>558</v>
      </c>
      <c r="E1008" s="27" t="s">
        <v>12</v>
      </c>
      <c r="F1008" s="28">
        <v>455</v>
      </c>
    </row>
    <row r="1009" spans="1:6" ht="15.75">
      <c r="A1009" s="74"/>
      <c r="B1009" s="75" t="s">
        <v>559</v>
      </c>
      <c r="C1009" s="76" t="s">
        <v>453</v>
      </c>
      <c r="D1009" s="77" t="s">
        <v>558</v>
      </c>
      <c r="E1009" s="77">
        <v>216</v>
      </c>
      <c r="F1009" s="46">
        <v>455</v>
      </c>
    </row>
    <row r="1010" spans="1:6" ht="15.75">
      <c r="A1010" s="72">
        <v>104</v>
      </c>
      <c r="B1010" s="70" t="s">
        <v>560</v>
      </c>
      <c r="C1010" s="63"/>
      <c r="D1010" s="63"/>
      <c r="E1010" s="63"/>
      <c r="F1010" s="30">
        <v>55</v>
      </c>
    </row>
    <row r="1011" spans="1:6" ht="18.75">
      <c r="A1011" s="78"/>
      <c r="B1011" s="63" t="s">
        <v>9</v>
      </c>
      <c r="C1011" s="52" t="s">
        <v>10</v>
      </c>
      <c r="D1011" s="72" t="s">
        <v>11</v>
      </c>
      <c r="E1011" s="52" t="s">
        <v>12</v>
      </c>
      <c r="F1011" s="50">
        <v>55</v>
      </c>
    </row>
    <row r="1012" spans="1:6" ht="18.75">
      <c r="A1012" s="78"/>
      <c r="B1012" s="71" t="s">
        <v>399</v>
      </c>
      <c r="C1012" s="36" t="s">
        <v>453</v>
      </c>
      <c r="D1012" s="73" t="s">
        <v>21</v>
      </c>
      <c r="E1012" s="27" t="s">
        <v>12</v>
      </c>
      <c r="F1012" s="28">
        <v>55</v>
      </c>
    </row>
    <row r="1013" spans="1:6" ht="31.5">
      <c r="A1013" s="78"/>
      <c r="B1013" s="69" t="s">
        <v>557</v>
      </c>
      <c r="C1013" s="36" t="s">
        <v>453</v>
      </c>
      <c r="D1013" s="73" t="s">
        <v>558</v>
      </c>
      <c r="E1013" s="27" t="s">
        <v>12</v>
      </c>
      <c r="F1013" s="28">
        <v>55</v>
      </c>
    </row>
    <row r="1014" spans="1:6" ht="18.75">
      <c r="A1014" s="78"/>
      <c r="B1014" s="69" t="s">
        <v>559</v>
      </c>
      <c r="C1014" s="76" t="s">
        <v>453</v>
      </c>
      <c r="D1014" s="77" t="s">
        <v>558</v>
      </c>
      <c r="E1014" s="77">
        <v>216</v>
      </c>
      <c r="F1014" s="28">
        <v>55</v>
      </c>
    </row>
    <row r="1015" spans="1:6" ht="15.75">
      <c r="A1015" s="72">
        <v>105</v>
      </c>
      <c r="B1015" s="70" t="s">
        <v>561</v>
      </c>
      <c r="C1015" s="63"/>
      <c r="D1015" s="63"/>
      <c r="E1015" s="63"/>
      <c r="F1015" s="30">
        <v>30</v>
      </c>
    </row>
    <row r="1016" spans="1:6" ht="18.75">
      <c r="A1016" s="78"/>
      <c r="B1016" s="63" t="s">
        <v>9</v>
      </c>
      <c r="C1016" s="52" t="s">
        <v>10</v>
      </c>
      <c r="D1016" s="72" t="s">
        <v>11</v>
      </c>
      <c r="E1016" s="52" t="s">
        <v>12</v>
      </c>
      <c r="F1016" s="50">
        <v>30</v>
      </c>
    </row>
    <row r="1017" spans="1:6" ht="18.75">
      <c r="A1017" s="78"/>
      <c r="B1017" s="71" t="s">
        <v>399</v>
      </c>
      <c r="C1017" s="36" t="s">
        <v>453</v>
      </c>
      <c r="D1017" s="73" t="s">
        <v>21</v>
      </c>
      <c r="E1017" s="27" t="s">
        <v>12</v>
      </c>
      <c r="F1017" s="28">
        <v>30</v>
      </c>
    </row>
    <row r="1018" spans="1:6" ht="31.5">
      <c r="A1018" s="78"/>
      <c r="B1018" s="69" t="s">
        <v>557</v>
      </c>
      <c r="C1018" s="36" t="s">
        <v>453</v>
      </c>
      <c r="D1018" s="73" t="s">
        <v>558</v>
      </c>
      <c r="E1018" s="27" t="s">
        <v>12</v>
      </c>
      <c r="F1018" s="28">
        <v>30</v>
      </c>
    </row>
    <row r="1019" spans="1:6" ht="18.75">
      <c r="A1019" s="78"/>
      <c r="B1019" s="69" t="s">
        <v>559</v>
      </c>
      <c r="C1019" s="76" t="s">
        <v>453</v>
      </c>
      <c r="D1019" s="77" t="s">
        <v>558</v>
      </c>
      <c r="E1019" s="77">
        <v>216</v>
      </c>
      <c r="F1019" s="28">
        <v>30</v>
      </c>
    </row>
    <row r="1020" spans="1:6" ht="15.75">
      <c r="A1020" s="72">
        <v>106</v>
      </c>
      <c r="B1020" s="70" t="s">
        <v>562</v>
      </c>
      <c r="C1020" s="63"/>
      <c r="D1020" s="63"/>
      <c r="E1020" s="63"/>
      <c r="F1020" s="30">
        <v>15</v>
      </c>
    </row>
    <row r="1021" spans="1:6" ht="18.75">
      <c r="A1021" s="78"/>
      <c r="B1021" s="63" t="s">
        <v>9</v>
      </c>
      <c r="C1021" s="52" t="s">
        <v>10</v>
      </c>
      <c r="D1021" s="72" t="s">
        <v>11</v>
      </c>
      <c r="E1021" s="52" t="s">
        <v>12</v>
      </c>
      <c r="F1021" s="50">
        <v>15</v>
      </c>
    </row>
    <row r="1022" spans="1:6" ht="18.75">
      <c r="A1022" s="78"/>
      <c r="B1022" s="71" t="s">
        <v>399</v>
      </c>
      <c r="C1022" s="36" t="s">
        <v>453</v>
      </c>
      <c r="D1022" s="73" t="s">
        <v>21</v>
      </c>
      <c r="E1022" s="27" t="s">
        <v>12</v>
      </c>
      <c r="F1022" s="28">
        <v>15</v>
      </c>
    </row>
    <row r="1023" spans="1:6" ht="31.5">
      <c r="A1023" s="78"/>
      <c r="B1023" s="69" t="s">
        <v>557</v>
      </c>
      <c r="C1023" s="36" t="s">
        <v>453</v>
      </c>
      <c r="D1023" s="73" t="s">
        <v>558</v>
      </c>
      <c r="E1023" s="27" t="s">
        <v>12</v>
      </c>
      <c r="F1023" s="28">
        <v>15</v>
      </c>
    </row>
    <row r="1024" spans="1:6" ht="18.75">
      <c r="A1024" s="78"/>
      <c r="B1024" s="69" t="s">
        <v>559</v>
      </c>
      <c r="C1024" s="76" t="s">
        <v>453</v>
      </c>
      <c r="D1024" s="77" t="s">
        <v>558</v>
      </c>
      <c r="E1024" s="77">
        <v>216</v>
      </c>
      <c r="F1024" s="28">
        <v>15</v>
      </c>
    </row>
    <row r="1025" spans="1:6" ht="15.75">
      <c r="A1025" s="72">
        <v>107</v>
      </c>
      <c r="B1025" s="70" t="s">
        <v>563</v>
      </c>
      <c r="C1025" s="63"/>
      <c r="D1025" s="63"/>
      <c r="E1025" s="63"/>
      <c r="F1025" s="30">
        <v>120</v>
      </c>
    </row>
    <row r="1026" spans="1:6" ht="18.75">
      <c r="A1026" s="78"/>
      <c r="B1026" s="63" t="s">
        <v>9</v>
      </c>
      <c r="C1026" s="52" t="s">
        <v>10</v>
      </c>
      <c r="D1026" s="72" t="s">
        <v>11</v>
      </c>
      <c r="E1026" s="52" t="s">
        <v>12</v>
      </c>
      <c r="F1026" s="50">
        <v>120</v>
      </c>
    </row>
    <row r="1027" spans="1:6" ht="18.75">
      <c r="A1027" s="78"/>
      <c r="B1027" s="71" t="s">
        <v>399</v>
      </c>
      <c r="C1027" s="36" t="s">
        <v>453</v>
      </c>
      <c r="D1027" s="73" t="s">
        <v>21</v>
      </c>
      <c r="E1027" s="27" t="s">
        <v>12</v>
      </c>
      <c r="F1027" s="28">
        <v>120</v>
      </c>
    </row>
    <row r="1028" spans="1:6" ht="31.5">
      <c r="A1028" s="78"/>
      <c r="B1028" s="69" t="s">
        <v>557</v>
      </c>
      <c r="C1028" s="36" t="s">
        <v>453</v>
      </c>
      <c r="D1028" s="73" t="s">
        <v>558</v>
      </c>
      <c r="E1028" s="27" t="s">
        <v>12</v>
      </c>
      <c r="F1028" s="28">
        <v>120</v>
      </c>
    </row>
    <row r="1029" spans="1:6" ht="18.75">
      <c r="A1029" s="78"/>
      <c r="B1029" s="69" t="s">
        <v>559</v>
      </c>
      <c r="C1029" s="76" t="s">
        <v>453</v>
      </c>
      <c r="D1029" s="77" t="s">
        <v>558</v>
      </c>
      <c r="E1029" s="77">
        <v>216</v>
      </c>
      <c r="F1029" s="28">
        <v>120</v>
      </c>
    </row>
    <row r="1030" spans="1:6" ht="15.75">
      <c r="A1030" s="72">
        <v>108</v>
      </c>
      <c r="B1030" s="70" t="s">
        <v>564</v>
      </c>
      <c r="C1030" s="63"/>
      <c r="D1030" s="63"/>
      <c r="E1030" s="63"/>
      <c r="F1030" s="30">
        <v>60</v>
      </c>
    </row>
    <row r="1031" spans="1:6" ht="18.75">
      <c r="A1031" s="78"/>
      <c r="B1031" s="63" t="s">
        <v>9</v>
      </c>
      <c r="C1031" s="52" t="s">
        <v>10</v>
      </c>
      <c r="D1031" s="72" t="s">
        <v>11</v>
      </c>
      <c r="E1031" s="52" t="s">
        <v>12</v>
      </c>
      <c r="F1031" s="50">
        <v>60</v>
      </c>
    </row>
    <row r="1032" spans="1:6" ht="18.75">
      <c r="A1032" s="78"/>
      <c r="B1032" s="71" t="s">
        <v>399</v>
      </c>
      <c r="C1032" s="36" t="s">
        <v>453</v>
      </c>
      <c r="D1032" s="73" t="s">
        <v>21</v>
      </c>
      <c r="E1032" s="27" t="s">
        <v>12</v>
      </c>
      <c r="F1032" s="28">
        <v>60</v>
      </c>
    </row>
    <row r="1033" spans="1:6" ht="31.5">
      <c r="A1033" s="78"/>
      <c r="B1033" s="69" t="s">
        <v>557</v>
      </c>
      <c r="C1033" s="36" t="s">
        <v>453</v>
      </c>
      <c r="D1033" s="73" t="s">
        <v>558</v>
      </c>
      <c r="E1033" s="27" t="s">
        <v>12</v>
      </c>
      <c r="F1033" s="28">
        <v>60</v>
      </c>
    </row>
    <row r="1034" spans="1:6" ht="18.75">
      <c r="A1034" s="80"/>
      <c r="B1034" s="75" t="s">
        <v>559</v>
      </c>
      <c r="C1034" s="76" t="s">
        <v>453</v>
      </c>
      <c r="D1034" s="77" t="s">
        <v>558</v>
      </c>
      <c r="E1034" s="77">
        <v>216</v>
      </c>
      <c r="F1034" s="46">
        <v>60</v>
      </c>
    </row>
    <row r="1035" spans="1:6" ht="15.75">
      <c r="A1035" s="72">
        <v>109</v>
      </c>
      <c r="B1035" s="70" t="s">
        <v>566</v>
      </c>
      <c r="C1035" s="63"/>
      <c r="D1035" s="63"/>
      <c r="E1035" s="63"/>
      <c r="F1035" s="30">
        <v>25</v>
      </c>
    </row>
    <row r="1036" spans="1:6" ht="18.75">
      <c r="A1036" s="78"/>
      <c r="B1036" s="63" t="s">
        <v>9</v>
      </c>
      <c r="C1036" s="52" t="s">
        <v>10</v>
      </c>
      <c r="D1036" s="72" t="s">
        <v>11</v>
      </c>
      <c r="E1036" s="52" t="s">
        <v>12</v>
      </c>
      <c r="F1036" s="50">
        <v>25</v>
      </c>
    </row>
    <row r="1037" spans="1:6" ht="18.75">
      <c r="A1037" s="78"/>
      <c r="B1037" s="71" t="s">
        <v>399</v>
      </c>
      <c r="C1037" s="36" t="s">
        <v>453</v>
      </c>
      <c r="D1037" s="73" t="s">
        <v>21</v>
      </c>
      <c r="E1037" s="27" t="s">
        <v>12</v>
      </c>
      <c r="F1037" s="28">
        <v>25</v>
      </c>
    </row>
    <row r="1038" spans="1:6" ht="31.5">
      <c r="A1038" s="78"/>
      <c r="B1038" s="69" t="s">
        <v>557</v>
      </c>
      <c r="C1038" s="36" t="s">
        <v>453</v>
      </c>
      <c r="D1038" s="73" t="s">
        <v>558</v>
      </c>
      <c r="E1038" s="27" t="s">
        <v>12</v>
      </c>
      <c r="F1038" s="28">
        <v>25</v>
      </c>
    </row>
    <row r="1039" spans="1:6" ht="18.75">
      <c r="A1039" s="80"/>
      <c r="B1039" s="75" t="s">
        <v>559</v>
      </c>
      <c r="C1039" s="76" t="s">
        <v>453</v>
      </c>
      <c r="D1039" s="77" t="s">
        <v>558</v>
      </c>
      <c r="E1039" s="77">
        <v>216</v>
      </c>
      <c r="F1039" s="46">
        <v>25</v>
      </c>
    </row>
    <row r="1040" spans="1:6" ht="15.75">
      <c r="A1040" s="48">
        <v>111</v>
      </c>
      <c r="B1040" s="44" t="s">
        <v>521</v>
      </c>
      <c r="C1040" s="48"/>
      <c r="D1040" s="48"/>
      <c r="E1040" s="48"/>
      <c r="F1040" s="30">
        <v>7400</v>
      </c>
    </row>
    <row r="1041" spans="1:6" ht="15.75">
      <c r="A1041" s="48"/>
      <c r="B1041" s="56" t="s">
        <v>408</v>
      </c>
      <c r="C1041" s="52" t="s">
        <v>454</v>
      </c>
      <c r="D1041" s="52" t="s">
        <v>11</v>
      </c>
      <c r="E1041" s="52" t="s">
        <v>12</v>
      </c>
      <c r="F1041" s="50">
        <v>7400</v>
      </c>
    </row>
    <row r="1042" spans="1:6" ht="15.75">
      <c r="A1042" s="54"/>
      <c r="B1042" s="53" t="s">
        <v>409</v>
      </c>
      <c r="C1042" s="45" t="s">
        <v>455</v>
      </c>
      <c r="D1042" s="45" t="s">
        <v>11</v>
      </c>
      <c r="E1042" s="45" t="s">
        <v>12</v>
      </c>
      <c r="F1042" s="46">
        <v>7400</v>
      </c>
    </row>
    <row r="1043" spans="1:6" ht="31.5">
      <c r="A1043" s="48"/>
      <c r="B1043" s="35" t="s">
        <v>480</v>
      </c>
      <c r="C1043" s="27" t="s">
        <v>455</v>
      </c>
      <c r="D1043" s="27" t="s">
        <v>481</v>
      </c>
      <c r="E1043" s="27" t="s">
        <v>12</v>
      </c>
      <c r="F1043" s="28">
        <v>7400</v>
      </c>
    </row>
    <row r="1044" spans="1:6" ht="34.5" customHeight="1">
      <c r="A1044" s="48"/>
      <c r="B1044" s="37" t="s">
        <v>522</v>
      </c>
      <c r="C1044" s="27" t="s">
        <v>455</v>
      </c>
      <c r="D1044" s="27" t="s">
        <v>481</v>
      </c>
      <c r="E1044" s="27">
        <v>407</v>
      </c>
      <c r="F1044" s="28">
        <v>7400</v>
      </c>
    </row>
    <row r="1045" spans="1:6" ht="15.75">
      <c r="A1045" s="48">
        <v>112</v>
      </c>
      <c r="B1045" s="39" t="s">
        <v>523</v>
      </c>
      <c r="C1045" s="27"/>
      <c r="D1045" s="27"/>
      <c r="E1045" s="27"/>
      <c r="F1045" s="30">
        <v>9760</v>
      </c>
    </row>
    <row r="1046" spans="1:6" ht="15.75">
      <c r="A1046" s="48"/>
      <c r="B1046" s="56" t="s">
        <v>408</v>
      </c>
      <c r="C1046" s="52" t="s">
        <v>454</v>
      </c>
      <c r="D1046" s="52" t="s">
        <v>11</v>
      </c>
      <c r="E1046" s="52" t="s">
        <v>12</v>
      </c>
      <c r="F1046" s="50">
        <v>9760</v>
      </c>
    </row>
    <row r="1047" spans="1:6" ht="15.75">
      <c r="A1047" s="48"/>
      <c r="B1047" s="35" t="s">
        <v>409</v>
      </c>
      <c r="C1047" s="27" t="s">
        <v>455</v>
      </c>
      <c r="D1047" s="27" t="s">
        <v>11</v>
      </c>
      <c r="E1047" s="27" t="s">
        <v>12</v>
      </c>
      <c r="F1047" s="28">
        <v>9760</v>
      </c>
    </row>
    <row r="1048" spans="1:6" ht="31.5">
      <c r="A1048" s="48"/>
      <c r="B1048" s="35" t="s">
        <v>480</v>
      </c>
      <c r="C1048" s="27" t="s">
        <v>455</v>
      </c>
      <c r="D1048" s="27" t="s">
        <v>481</v>
      </c>
      <c r="E1048" s="27" t="s">
        <v>12</v>
      </c>
      <c r="F1048" s="28">
        <v>9760</v>
      </c>
    </row>
    <row r="1049" spans="1:6" ht="35.25" customHeight="1">
      <c r="A1049" s="48"/>
      <c r="B1049" s="37" t="s">
        <v>522</v>
      </c>
      <c r="C1049" s="27" t="s">
        <v>455</v>
      </c>
      <c r="D1049" s="27" t="s">
        <v>481</v>
      </c>
      <c r="E1049" s="27">
        <v>407</v>
      </c>
      <c r="F1049" s="28">
        <v>9760</v>
      </c>
    </row>
    <row r="1050" spans="1:6" ht="15.75">
      <c r="A1050" s="48">
        <v>113</v>
      </c>
      <c r="B1050" s="39" t="s">
        <v>524</v>
      </c>
      <c r="C1050" s="48"/>
      <c r="D1050" s="48"/>
      <c r="E1050" s="48"/>
      <c r="F1050" s="30">
        <v>4720</v>
      </c>
    </row>
    <row r="1051" spans="1:6" ht="15.75">
      <c r="A1051" s="48"/>
      <c r="B1051" s="56" t="s">
        <v>408</v>
      </c>
      <c r="C1051" s="52" t="s">
        <v>454</v>
      </c>
      <c r="D1051" s="52" t="s">
        <v>11</v>
      </c>
      <c r="E1051" s="52" t="s">
        <v>12</v>
      </c>
      <c r="F1051" s="50">
        <v>4720</v>
      </c>
    </row>
    <row r="1052" spans="1:6" ht="15.75">
      <c r="A1052" s="48"/>
      <c r="B1052" s="35" t="s">
        <v>409</v>
      </c>
      <c r="C1052" s="27" t="s">
        <v>455</v>
      </c>
      <c r="D1052" s="27" t="s">
        <v>11</v>
      </c>
      <c r="E1052" s="27" t="s">
        <v>12</v>
      </c>
      <c r="F1052" s="28">
        <v>4720</v>
      </c>
    </row>
    <row r="1053" spans="1:6" ht="31.5">
      <c r="A1053" s="48"/>
      <c r="B1053" s="35" t="s">
        <v>480</v>
      </c>
      <c r="C1053" s="27" t="s">
        <v>455</v>
      </c>
      <c r="D1053" s="27" t="s">
        <v>481</v>
      </c>
      <c r="E1053" s="27" t="s">
        <v>12</v>
      </c>
      <c r="F1053" s="28">
        <v>4720</v>
      </c>
    </row>
    <row r="1054" spans="1:6" ht="34.5" customHeight="1">
      <c r="A1054" s="48"/>
      <c r="B1054" s="37" t="s">
        <v>522</v>
      </c>
      <c r="C1054" s="27" t="s">
        <v>455</v>
      </c>
      <c r="D1054" s="27" t="s">
        <v>481</v>
      </c>
      <c r="E1054" s="27">
        <v>407</v>
      </c>
      <c r="F1054" s="28">
        <v>4720</v>
      </c>
    </row>
    <row r="1055" spans="1:10" s="8" customFormat="1" ht="15.75">
      <c r="A1055" s="16" t="s">
        <v>574</v>
      </c>
      <c r="B1055" s="14" t="s">
        <v>575</v>
      </c>
      <c r="C1055" s="15"/>
      <c r="D1055" s="15"/>
      <c r="E1055" s="15"/>
      <c r="F1055" s="20">
        <v>293</v>
      </c>
      <c r="G1055" s="7"/>
      <c r="H1055" s="7"/>
      <c r="I1055" s="7"/>
      <c r="J1055" s="7"/>
    </row>
    <row r="1056" spans="1:6" ht="15.75">
      <c r="A1056" s="16"/>
      <c r="B1056" s="56" t="s">
        <v>408</v>
      </c>
      <c r="C1056" s="52" t="s">
        <v>454</v>
      </c>
      <c r="D1056" s="52" t="s">
        <v>11</v>
      </c>
      <c r="E1056" s="52" t="s">
        <v>12</v>
      </c>
      <c r="F1056" s="21">
        <v>293</v>
      </c>
    </row>
    <row r="1057" spans="1:6" ht="17.25" customHeight="1">
      <c r="A1057" s="85"/>
      <c r="B1057" s="35" t="s">
        <v>409</v>
      </c>
      <c r="C1057" s="27" t="s">
        <v>455</v>
      </c>
      <c r="D1057" s="27" t="s">
        <v>11</v>
      </c>
      <c r="E1057" s="27" t="s">
        <v>12</v>
      </c>
      <c r="F1057" s="28">
        <v>293</v>
      </c>
    </row>
    <row r="1058" spans="1:6" ht="31.5">
      <c r="A1058" s="16"/>
      <c r="B1058" s="37" t="s">
        <v>480</v>
      </c>
      <c r="C1058" s="27" t="s">
        <v>455</v>
      </c>
      <c r="D1058" s="27" t="s">
        <v>481</v>
      </c>
      <c r="E1058" s="27" t="s">
        <v>12</v>
      </c>
      <c r="F1058" s="28">
        <v>293</v>
      </c>
    </row>
    <row r="1059" spans="1:6" ht="31.5">
      <c r="A1059" s="16"/>
      <c r="B1059" s="37" t="s">
        <v>482</v>
      </c>
      <c r="C1059" s="27" t="s">
        <v>455</v>
      </c>
      <c r="D1059" s="27" t="s">
        <v>481</v>
      </c>
      <c r="E1059" s="27">
        <v>406</v>
      </c>
      <c r="F1059" s="28">
        <v>293</v>
      </c>
    </row>
    <row r="1060" spans="1:6" ht="15.75">
      <c r="A1060" s="16" t="s">
        <v>577</v>
      </c>
      <c r="B1060" s="14" t="s">
        <v>576</v>
      </c>
      <c r="C1060" s="15"/>
      <c r="D1060" s="15"/>
      <c r="E1060" s="15"/>
      <c r="F1060" s="20">
        <v>25</v>
      </c>
    </row>
    <row r="1061" spans="1:6" ht="15.75">
      <c r="A1061" s="16"/>
      <c r="B1061" s="56" t="s">
        <v>408</v>
      </c>
      <c r="C1061" s="52" t="s">
        <v>454</v>
      </c>
      <c r="D1061" s="52" t="s">
        <v>11</v>
      </c>
      <c r="E1061" s="52" t="s">
        <v>12</v>
      </c>
      <c r="F1061" s="21">
        <v>25</v>
      </c>
    </row>
    <row r="1062" spans="1:6" ht="18" customHeight="1">
      <c r="A1062" s="85"/>
      <c r="B1062" s="35" t="s">
        <v>409</v>
      </c>
      <c r="C1062" s="27" t="s">
        <v>455</v>
      </c>
      <c r="D1062" s="27" t="s">
        <v>11</v>
      </c>
      <c r="E1062" s="27" t="s">
        <v>12</v>
      </c>
      <c r="F1062" s="28">
        <v>25</v>
      </c>
    </row>
    <row r="1063" spans="1:6" ht="31.5">
      <c r="A1063" s="16"/>
      <c r="B1063" s="37" t="s">
        <v>480</v>
      </c>
      <c r="C1063" s="27" t="s">
        <v>455</v>
      </c>
      <c r="D1063" s="27" t="s">
        <v>481</v>
      </c>
      <c r="E1063" s="27" t="s">
        <v>12</v>
      </c>
      <c r="F1063" s="28">
        <v>25</v>
      </c>
    </row>
    <row r="1064" spans="1:6" ht="31.5">
      <c r="A1064" s="16"/>
      <c r="B1064" s="37" t="s">
        <v>482</v>
      </c>
      <c r="C1064" s="27" t="s">
        <v>455</v>
      </c>
      <c r="D1064" s="27" t="s">
        <v>481</v>
      </c>
      <c r="E1064" s="27">
        <v>406</v>
      </c>
      <c r="F1064" s="28">
        <v>25</v>
      </c>
    </row>
    <row r="1065" spans="1:6" ht="15.75">
      <c r="A1065" s="16" t="s">
        <v>579</v>
      </c>
      <c r="B1065" s="14" t="s">
        <v>578</v>
      </c>
      <c r="C1065" s="15"/>
      <c r="D1065" s="15"/>
      <c r="E1065" s="15"/>
      <c r="F1065" s="20">
        <v>270</v>
      </c>
    </row>
    <row r="1066" spans="1:6" ht="15.75">
      <c r="A1066" s="16"/>
      <c r="B1066" s="56" t="s">
        <v>408</v>
      </c>
      <c r="C1066" s="52" t="s">
        <v>454</v>
      </c>
      <c r="D1066" s="52" t="s">
        <v>11</v>
      </c>
      <c r="E1066" s="52" t="s">
        <v>12</v>
      </c>
      <c r="F1066" s="21">
        <v>270</v>
      </c>
    </row>
    <row r="1067" spans="1:6" ht="15.75">
      <c r="A1067" s="85"/>
      <c r="B1067" s="35" t="s">
        <v>409</v>
      </c>
      <c r="C1067" s="27" t="s">
        <v>455</v>
      </c>
      <c r="D1067" s="27" t="s">
        <v>11</v>
      </c>
      <c r="E1067" s="27" t="s">
        <v>12</v>
      </c>
      <c r="F1067" s="28">
        <v>270</v>
      </c>
    </row>
    <row r="1068" spans="1:6" ht="31.5">
      <c r="A1068" s="16"/>
      <c r="B1068" s="37" t="s">
        <v>480</v>
      </c>
      <c r="C1068" s="27" t="s">
        <v>455</v>
      </c>
      <c r="D1068" s="27" t="s">
        <v>481</v>
      </c>
      <c r="E1068" s="27" t="s">
        <v>12</v>
      </c>
      <c r="F1068" s="28">
        <v>270</v>
      </c>
    </row>
    <row r="1069" spans="1:6" ht="31.5">
      <c r="A1069" s="16"/>
      <c r="B1069" s="37" t="s">
        <v>482</v>
      </c>
      <c r="C1069" s="27" t="s">
        <v>455</v>
      </c>
      <c r="D1069" s="27" t="s">
        <v>481</v>
      </c>
      <c r="E1069" s="27">
        <v>406</v>
      </c>
      <c r="F1069" s="28">
        <v>270</v>
      </c>
    </row>
    <row r="1070" spans="1:6" ht="15.75">
      <c r="A1070" s="16" t="s">
        <v>580</v>
      </c>
      <c r="B1070" s="14" t="s">
        <v>581</v>
      </c>
      <c r="C1070" s="15"/>
      <c r="D1070" s="15"/>
      <c r="E1070" s="15"/>
      <c r="F1070" s="20">
        <v>191</v>
      </c>
    </row>
    <row r="1071" spans="1:6" ht="15.75">
      <c r="A1071" s="16"/>
      <c r="B1071" s="56" t="s">
        <v>408</v>
      </c>
      <c r="C1071" s="52" t="s">
        <v>454</v>
      </c>
      <c r="D1071" s="52" t="s">
        <v>11</v>
      </c>
      <c r="E1071" s="52" t="s">
        <v>12</v>
      </c>
      <c r="F1071" s="21">
        <v>191</v>
      </c>
    </row>
    <row r="1072" spans="1:6" ht="18" customHeight="1">
      <c r="A1072" s="85"/>
      <c r="B1072" s="35" t="s">
        <v>409</v>
      </c>
      <c r="C1072" s="27" t="s">
        <v>455</v>
      </c>
      <c r="D1072" s="27" t="s">
        <v>11</v>
      </c>
      <c r="E1072" s="27" t="s">
        <v>12</v>
      </c>
      <c r="F1072" s="28">
        <v>191</v>
      </c>
    </row>
    <row r="1073" spans="1:6" ht="31.5">
      <c r="A1073" s="16"/>
      <c r="B1073" s="37" t="s">
        <v>480</v>
      </c>
      <c r="C1073" s="27" t="s">
        <v>455</v>
      </c>
      <c r="D1073" s="27" t="s">
        <v>481</v>
      </c>
      <c r="E1073" s="27" t="s">
        <v>12</v>
      </c>
      <c r="F1073" s="28">
        <v>191</v>
      </c>
    </row>
    <row r="1074" spans="1:6" ht="31.5">
      <c r="A1074" s="16"/>
      <c r="B1074" s="37" t="s">
        <v>482</v>
      </c>
      <c r="C1074" s="27" t="s">
        <v>455</v>
      </c>
      <c r="D1074" s="27" t="s">
        <v>481</v>
      </c>
      <c r="E1074" s="27">
        <v>406</v>
      </c>
      <c r="F1074" s="28">
        <v>191</v>
      </c>
    </row>
    <row r="1075" spans="1:6" ht="15.75">
      <c r="A1075" s="16" t="s">
        <v>582</v>
      </c>
      <c r="B1075" s="14" t="s">
        <v>583</v>
      </c>
      <c r="C1075" s="15"/>
      <c r="D1075" s="15"/>
      <c r="E1075" s="15"/>
      <c r="F1075" s="20">
        <v>119</v>
      </c>
    </row>
    <row r="1076" spans="1:6" ht="15.75">
      <c r="A1076" s="16"/>
      <c r="B1076" s="56" t="s">
        <v>408</v>
      </c>
      <c r="C1076" s="52" t="s">
        <v>454</v>
      </c>
      <c r="D1076" s="52" t="s">
        <v>11</v>
      </c>
      <c r="E1076" s="52" t="s">
        <v>12</v>
      </c>
      <c r="F1076" s="21">
        <v>119</v>
      </c>
    </row>
    <row r="1077" spans="1:6" ht="18" customHeight="1">
      <c r="A1077" s="85"/>
      <c r="B1077" s="35" t="s">
        <v>409</v>
      </c>
      <c r="C1077" s="27" t="s">
        <v>455</v>
      </c>
      <c r="D1077" s="27" t="s">
        <v>11</v>
      </c>
      <c r="E1077" s="27" t="s">
        <v>12</v>
      </c>
      <c r="F1077" s="28">
        <v>119</v>
      </c>
    </row>
    <row r="1078" spans="1:6" ht="31.5">
      <c r="A1078" s="16"/>
      <c r="B1078" s="37" t="s">
        <v>480</v>
      </c>
      <c r="C1078" s="27" t="s">
        <v>455</v>
      </c>
      <c r="D1078" s="27" t="s">
        <v>481</v>
      </c>
      <c r="E1078" s="27" t="s">
        <v>12</v>
      </c>
      <c r="F1078" s="28">
        <v>119</v>
      </c>
    </row>
    <row r="1079" spans="1:6" ht="31.5">
      <c r="A1079" s="16"/>
      <c r="B1079" s="37" t="s">
        <v>482</v>
      </c>
      <c r="C1079" s="27" t="s">
        <v>455</v>
      </c>
      <c r="D1079" s="27" t="s">
        <v>481</v>
      </c>
      <c r="E1079" s="27">
        <v>406</v>
      </c>
      <c r="F1079" s="28">
        <v>119</v>
      </c>
    </row>
    <row r="1080" spans="1:6" ht="15.75">
      <c r="A1080" s="16" t="s">
        <v>584</v>
      </c>
      <c r="B1080" s="14" t="s">
        <v>585</v>
      </c>
      <c r="C1080" s="15"/>
      <c r="D1080" s="15"/>
      <c r="E1080" s="15"/>
      <c r="F1080" s="20">
        <v>386</v>
      </c>
    </row>
    <row r="1081" spans="1:6" ht="15.75">
      <c r="A1081" s="16"/>
      <c r="B1081" s="56" t="s">
        <v>408</v>
      </c>
      <c r="C1081" s="52" t="s">
        <v>454</v>
      </c>
      <c r="D1081" s="52" t="s">
        <v>11</v>
      </c>
      <c r="E1081" s="52" t="s">
        <v>12</v>
      </c>
      <c r="F1081" s="21">
        <v>386</v>
      </c>
    </row>
    <row r="1082" spans="1:6" ht="19.5" customHeight="1">
      <c r="A1082" s="85"/>
      <c r="B1082" s="35" t="s">
        <v>409</v>
      </c>
      <c r="C1082" s="27" t="s">
        <v>455</v>
      </c>
      <c r="D1082" s="27" t="s">
        <v>11</v>
      </c>
      <c r="E1082" s="27" t="s">
        <v>12</v>
      </c>
      <c r="F1082" s="28">
        <v>386</v>
      </c>
    </row>
    <row r="1083" spans="1:6" ht="31.5">
      <c r="A1083" s="16"/>
      <c r="B1083" s="37" t="s">
        <v>480</v>
      </c>
      <c r="C1083" s="27" t="s">
        <v>455</v>
      </c>
      <c r="D1083" s="27" t="s">
        <v>481</v>
      </c>
      <c r="E1083" s="27" t="s">
        <v>12</v>
      </c>
      <c r="F1083" s="28">
        <v>386</v>
      </c>
    </row>
    <row r="1084" spans="1:6" ht="31.5">
      <c r="A1084" s="16"/>
      <c r="B1084" s="37" t="s">
        <v>482</v>
      </c>
      <c r="C1084" s="27" t="s">
        <v>455</v>
      </c>
      <c r="D1084" s="27" t="s">
        <v>481</v>
      </c>
      <c r="E1084" s="27">
        <v>406</v>
      </c>
      <c r="F1084" s="28">
        <v>386</v>
      </c>
    </row>
    <row r="1085" spans="1:6" ht="15.75">
      <c r="A1085" s="16" t="s">
        <v>586</v>
      </c>
      <c r="B1085" s="14" t="s">
        <v>587</v>
      </c>
      <c r="C1085" s="15"/>
      <c r="D1085" s="15"/>
      <c r="E1085" s="15"/>
      <c r="F1085" s="20">
        <v>440</v>
      </c>
    </row>
    <row r="1086" spans="1:6" ht="15.75">
      <c r="A1086" s="16"/>
      <c r="B1086" s="56" t="s">
        <v>408</v>
      </c>
      <c r="C1086" s="52" t="s">
        <v>454</v>
      </c>
      <c r="D1086" s="52" t="s">
        <v>11</v>
      </c>
      <c r="E1086" s="52" t="s">
        <v>12</v>
      </c>
      <c r="F1086" s="21">
        <v>440</v>
      </c>
    </row>
    <row r="1087" spans="1:6" ht="18" customHeight="1">
      <c r="A1087" s="85"/>
      <c r="B1087" s="35" t="s">
        <v>409</v>
      </c>
      <c r="C1087" s="27" t="s">
        <v>455</v>
      </c>
      <c r="D1087" s="27" t="s">
        <v>11</v>
      </c>
      <c r="E1087" s="27" t="s">
        <v>12</v>
      </c>
      <c r="F1087" s="28">
        <v>440</v>
      </c>
    </row>
    <row r="1088" spans="1:6" ht="31.5">
      <c r="A1088" s="16"/>
      <c r="B1088" s="37" t="s">
        <v>480</v>
      </c>
      <c r="C1088" s="27" t="s">
        <v>455</v>
      </c>
      <c r="D1088" s="27" t="s">
        <v>481</v>
      </c>
      <c r="E1088" s="27" t="s">
        <v>12</v>
      </c>
      <c r="F1088" s="28">
        <v>440</v>
      </c>
    </row>
    <row r="1089" spans="1:6" ht="31.5">
      <c r="A1089" s="16"/>
      <c r="B1089" s="37" t="s">
        <v>482</v>
      </c>
      <c r="C1089" s="27" t="s">
        <v>455</v>
      </c>
      <c r="D1089" s="27" t="s">
        <v>481</v>
      </c>
      <c r="E1089" s="27">
        <v>406</v>
      </c>
      <c r="F1089" s="28">
        <v>440</v>
      </c>
    </row>
    <row r="1090" spans="1:6" ht="15.75">
      <c r="A1090" s="83" t="s">
        <v>588</v>
      </c>
      <c r="B1090" s="84" t="s">
        <v>589</v>
      </c>
      <c r="C1090" s="15"/>
      <c r="D1090" s="15"/>
      <c r="E1090" s="15"/>
      <c r="F1090" s="20">
        <v>109</v>
      </c>
    </row>
    <row r="1091" spans="1:6" ht="15.75">
      <c r="A1091" s="16"/>
      <c r="B1091" s="56" t="s">
        <v>408</v>
      </c>
      <c r="C1091" s="52" t="s">
        <v>454</v>
      </c>
      <c r="D1091" s="52" t="s">
        <v>11</v>
      </c>
      <c r="E1091" s="52" t="s">
        <v>12</v>
      </c>
      <c r="F1091" s="21">
        <v>109</v>
      </c>
    </row>
    <row r="1092" spans="1:6" ht="20.25" customHeight="1">
      <c r="A1092" s="85"/>
      <c r="B1092" s="35" t="s">
        <v>409</v>
      </c>
      <c r="C1092" s="27" t="s">
        <v>455</v>
      </c>
      <c r="D1092" s="27" t="s">
        <v>11</v>
      </c>
      <c r="E1092" s="27" t="s">
        <v>12</v>
      </c>
      <c r="F1092" s="28">
        <v>109</v>
      </c>
    </row>
    <row r="1093" spans="1:6" ht="31.5">
      <c r="A1093" s="16"/>
      <c r="B1093" s="37" t="s">
        <v>480</v>
      </c>
      <c r="C1093" s="27" t="s">
        <v>455</v>
      </c>
      <c r="D1093" s="27" t="s">
        <v>481</v>
      </c>
      <c r="E1093" s="27" t="s">
        <v>12</v>
      </c>
      <c r="F1093" s="28">
        <v>109</v>
      </c>
    </row>
    <row r="1094" spans="1:6" ht="31.5">
      <c r="A1094" s="16"/>
      <c r="B1094" s="37" t="s">
        <v>482</v>
      </c>
      <c r="C1094" s="27" t="s">
        <v>455</v>
      </c>
      <c r="D1094" s="27" t="s">
        <v>481</v>
      </c>
      <c r="E1094" s="27">
        <v>406</v>
      </c>
      <c r="F1094" s="28">
        <v>109</v>
      </c>
    </row>
    <row r="1095" spans="1:6" ht="15.75">
      <c r="A1095" s="83" t="s">
        <v>590</v>
      </c>
      <c r="B1095" s="84" t="s">
        <v>591</v>
      </c>
      <c r="C1095" s="15"/>
      <c r="D1095" s="15"/>
      <c r="E1095" s="15"/>
      <c r="F1095" s="20">
        <v>151</v>
      </c>
    </row>
    <row r="1096" spans="1:6" ht="15.75">
      <c r="A1096" s="16"/>
      <c r="B1096" s="56" t="s">
        <v>408</v>
      </c>
      <c r="C1096" s="52" t="s">
        <v>454</v>
      </c>
      <c r="D1096" s="52" t="s">
        <v>11</v>
      </c>
      <c r="E1096" s="52" t="s">
        <v>12</v>
      </c>
      <c r="F1096" s="21">
        <v>151</v>
      </c>
    </row>
    <row r="1097" spans="1:6" ht="20.25" customHeight="1">
      <c r="A1097" s="85"/>
      <c r="B1097" s="35" t="s">
        <v>409</v>
      </c>
      <c r="C1097" s="27" t="s">
        <v>455</v>
      </c>
      <c r="D1097" s="27" t="s">
        <v>11</v>
      </c>
      <c r="E1097" s="27" t="s">
        <v>12</v>
      </c>
      <c r="F1097" s="28">
        <v>151</v>
      </c>
    </row>
    <row r="1098" spans="1:6" ht="31.5">
      <c r="A1098" s="16"/>
      <c r="B1098" s="37" t="s">
        <v>480</v>
      </c>
      <c r="C1098" s="27" t="s">
        <v>455</v>
      </c>
      <c r="D1098" s="27" t="s">
        <v>481</v>
      </c>
      <c r="E1098" s="27" t="s">
        <v>12</v>
      </c>
      <c r="F1098" s="28">
        <v>151</v>
      </c>
    </row>
    <row r="1099" spans="1:6" ht="31.5">
      <c r="A1099" s="16"/>
      <c r="B1099" s="37" t="s">
        <v>482</v>
      </c>
      <c r="C1099" s="27" t="s">
        <v>455</v>
      </c>
      <c r="D1099" s="27" t="s">
        <v>481</v>
      </c>
      <c r="E1099" s="27">
        <v>406</v>
      </c>
      <c r="F1099" s="28">
        <v>151</v>
      </c>
    </row>
    <row r="1100" spans="1:6" ht="15.75">
      <c r="A1100" s="83" t="s">
        <v>592</v>
      </c>
      <c r="B1100" s="84" t="s">
        <v>593</v>
      </c>
      <c r="C1100" s="15"/>
      <c r="D1100" s="15"/>
      <c r="E1100" s="15"/>
      <c r="F1100" s="20">
        <v>159</v>
      </c>
    </row>
    <row r="1101" spans="1:6" ht="15.75">
      <c r="A1101" s="16"/>
      <c r="B1101" s="56" t="s">
        <v>408</v>
      </c>
      <c r="C1101" s="52" t="s">
        <v>454</v>
      </c>
      <c r="D1101" s="52" t="s">
        <v>11</v>
      </c>
      <c r="E1101" s="52" t="s">
        <v>12</v>
      </c>
      <c r="F1101" s="21">
        <v>159</v>
      </c>
    </row>
    <row r="1102" spans="1:6" ht="18" customHeight="1">
      <c r="A1102" s="85"/>
      <c r="B1102" s="35" t="s">
        <v>409</v>
      </c>
      <c r="C1102" s="27" t="s">
        <v>455</v>
      </c>
      <c r="D1102" s="27" t="s">
        <v>11</v>
      </c>
      <c r="E1102" s="27" t="s">
        <v>12</v>
      </c>
      <c r="F1102" s="28">
        <v>159</v>
      </c>
    </row>
    <row r="1103" spans="1:6" ht="31.5">
      <c r="A1103" s="16"/>
      <c r="B1103" s="37" t="s">
        <v>480</v>
      </c>
      <c r="C1103" s="27" t="s">
        <v>455</v>
      </c>
      <c r="D1103" s="27" t="s">
        <v>481</v>
      </c>
      <c r="E1103" s="27" t="s">
        <v>12</v>
      </c>
      <c r="F1103" s="28">
        <v>159</v>
      </c>
    </row>
    <row r="1104" spans="1:6" ht="31.5">
      <c r="A1104" s="16"/>
      <c r="B1104" s="37" t="s">
        <v>482</v>
      </c>
      <c r="C1104" s="27" t="s">
        <v>455</v>
      </c>
      <c r="D1104" s="27" t="s">
        <v>481</v>
      </c>
      <c r="E1104" s="27">
        <v>406</v>
      </c>
      <c r="F1104" s="28">
        <v>159</v>
      </c>
    </row>
    <row r="1105" spans="1:6" ht="15.75">
      <c r="A1105" s="83" t="s">
        <v>594</v>
      </c>
      <c r="B1105" s="84" t="s">
        <v>595</v>
      </c>
      <c r="C1105" s="15"/>
      <c r="D1105" s="15"/>
      <c r="E1105" s="15"/>
      <c r="F1105" s="20">
        <v>199</v>
      </c>
    </row>
    <row r="1106" spans="1:6" ht="15.75">
      <c r="A1106" s="16"/>
      <c r="B1106" s="56" t="s">
        <v>408</v>
      </c>
      <c r="C1106" s="52" t="s">
        <v>454</v>
      </c>
      <c r="D1106" s="52" t="s">
        <v>11</v>
      </c>
      <c r="E1106" s="52" t="s">
        <v>12</v>
      </c>
      <c r="F1106" s="21">
        <v>199</v>
      </c>
    </row>
    <row r="1107" spans="1:6" ht="16.5" customHeight="1">
      <c r="A1107" s="85"/>
      <c r="B1107" s="35" t="s">
        <v>409</v>
      </c>
      <c r="C1107" s="27" t="s">
        <v>455</v>
      </c>
      <c r="D1107" s="27" t="s">
        <v>11</v>
      </c>
      <c r="E1107" s="27" t="s">
        <v>12</v>
      </c>
      <c r="F1107" s="28">
        <v>199</v>
      </c>
    </row>
    <row r="1108" spans="1:6" ht="31.5">
      <c r="A1108" s="16"/>
      <c r="B1108" s="37" t="s">
        <v>480</v>
      </c>
      <c r="C1108" s="27" t="s">
        <v>455</v>
      </c>
      <c r="D1108" s="27" t="s">
        <v>481</v>
      </c>
      <c r="E1108" s="27" t="s">
        <v>12</v>
      </c>
      <c r="F1108" s="28">
        <v>199</v>
      </c>
    </row>
    <row r="1109" spans="1:6" ht="31.5">
      <c r="A1109" s="16"/>
      <c r="B1109" s="37" t="s">
        <v>482</v>
      </c>
      <c r="C1109" s="27" t="s">
        <v>455</v>
      </c>
      <c r="D1109" s="27" t="s">
        <v>481</v>
      </c>
      <c r="E1109" s="27">
        <v>406</v>
      </c>
      <c r="F1109" s="28">
        <v>199</v>
      </c>
    </row>
    <row r="1110" spans="1:6" ht="15.75">
      <c r="A1110" s="83" t="s">
        <v>596</v>
      </c>
      <c r="B1110" s="84" t="s">
        <v>597</v>
      </c>
      <c r="C1110" s="15"/>
      <c r="D1110" s="15"/>
      <c r="E1110" s="15"/>
      <c r="F1110" s="20">
        <v>407</v>
      </c>
    </row>
    <row r="1111" spans="1:6" ht="15.75">
      <c r="A1111" s="16"/>
      <c r="B1111" s="56" t="s">
        <v>408</v>
      </c>
      <c r="C1111" s="52" t="s">
        <v>454</v>
      </c>
      <c r="D1111" s="52" t="s">
        <v>11</v>
      </c>
      <c r="E1111" s="52" t="s">
        <v>12</v>
      </c>
      <c r="F1111" s="21">
        <v>407</v>
      </c>
    </row>
    <row r="1112" spans="1:6" ht="21" customHeight="1">
      <c r="A1112" s="85"/>
      <c r="B1112" s="35" t="s">
        <v>409</v>
      </c>
      <c r="C1112" s="27" t="s">
        <v>455</v>
      </c>
      <c r="D1112" s="27" t="s">
        <v>11</v>
      </c>
      <c r="E1112" s="27" t="s">
        <v>12</v>
      </c>
      <c r="F1112" s="28">
        <v>407</v>
      </c>
    </row>
    <row r="1113" spans="1:6" ht="31.5">
      <c r="A1113" s="16"/>
      <c r="B1113" s="37" t="s">
        <v>480</v>
      </c>
      <c r="C1113" s="27" t="s">
        <v>455</v>
      </c>
      <c r="D1113" s="27" t="s">
        <v>481</v>
      </c>
      <c r="E1113" s="27" t="s">
        <v>12</v>
      </c>
      <c r="F1113" s="28">
        <v>407</v>
      </c>
    </row>
    <row r="1114" spans="1:6" ht="31.5">
      <c r="A1114" s="16"/>
      <c r="B1114" s="37" t="s">
        <v>482</v>
      </c>
      <c r="C1114" s="27" t="s">
        <v>455</v>
      </c>
      <c r="D1114" s="27" t="s">
        <v>481</v>
      </c>
      <c r="E1114" s="27">
        <v>406</v>
      </c>
      <c r="F1114" s="28">
        <v>407</v>
      </c>
    </row>
    <row r="1115" spans="1:6" ht="15.75">
      <c r="A1115" s="83" t="s">
        <v>598</v>
      </c>
      <c r="B1115" s="84" t="s">
        <v>599</v>
      </c>
      <c r="C1115" s="15"/>
      <c r="D1115" s="15"/>
      <c r="E1115" s="15"/>
      <c r="F1115" s="20">
        <v>63</v>
      </c>
    </row>
    <row r="1116" spans="1:6" ht="15.75">
      <c r="A1116" s="16"/>
      <c r="B1116" s="56" t="s">
        <v>408</v>
      </c>
      <c r="C1116" s="52" t="s">
        <v>454</v>
      </c>
      <c r="D1116" s="52" t="s">
        <v>11</v>
      </c>
      <c r="E1116" s="52" t="s">
        <v>12</v>
      </c>
      <c r="F1116" s="21">
        <v>63</v>
      </c>
    </row>
    <row r="1117" spans="1:6" ht="18.75" customHeight="1">
      <c r="A1117" s="85"/>
      <c r="B1117" s="35" t="s">
        <v>409</v>
      </c>
      <c r="C1117" s="27" t="s">
        <v>455</v>
      </c>
      <c r="D1117" s="27" t="s">
        <v>11</v>
      </c>
      <c r="E1117" s="27" t="s">
        <v>12</v>
      </c>
      <c r="F1117" s="28">
        <v>63</v>
      </c>
    </row>
    <row r="1118" spans="1:6" ht="31.5">
      <c r="A1118" s="16"/>
      <c r="B1118" s="37" t="s">
        <v>480</v>
      </c>
      <c r="C1118" s="27" t="s">
        <v>455</v>
      </c>
      <c r="D1118" s="27" t="s">
        <v>481</v>
      </c>
      <c r="E1118" s="27" t="s">
        <v>12</v>
      </c>
      <c r="F1118" s="28">
        <v>63</v>
      </c>
    </row>
    <row r="1119" spans="1:6" ht="31.5">
      <c r="A1119" s="16"/>
      <c r="B1119" s="37" t="s">
        <v>482</v>
      </c>
      <c r="C1119" s="27" t="s">
        <v>455</v>
      </c>
      <c r="D1119" s="27" t="s">
        <v>481</v>
      </c>
      <c r="E1119" s="27">
        <v>406</v>
      </c>
      <c r="F1119" s="28">
        <v>63</v>
      </c>
    </row>
    <row r="1120" spans="1:6" ht="15.75">
      <c r="A1120" s="83" t="s">
        <v>600</v>
      </c>
      <c r="B1120" s="84" t="s">
        <v>601</v>
      </c>
      <c r="C1120" s="15"/>
      <c r="D1120" s="15"/>
      <c r="E1120" s="15"/>
      <c r="F1120" s="20">
        <v>124</v>
      </c>
    </row>
    <row r="1121" spans="1:6" ht="15.75">
      <c r="A1121" s="16"/>
      <c r="B1121" s="56" t="s">
        <v>408</v>
      </c>
      <c r="C1121" s="52" t="s">
        <v>454</v>
      </c>
      <c r="D1121" s="52" t="s">
        <v>11</v>
      </c>
      <c r="E1121" s="52" t="s">
        <v>12</v>
      </c>
      <c r="F1121" s="21">
        <v>124</v>
      </c>
    </row>
    <row r="1122" spans="1:6" ht="18" customHeight="1">
      <c r="A1122" s="85"/>
      <c r="B1122" s="35" t="s">
        <v>409</v>
      </c>
      <c r="C1122" s="27" t="s">
        <v>455</v>
      </c>
      <c r="D1122" s="27" t="s">
        <v>11</v>
      </c>
      <c r="E1122" s="27" t="s">
        <v>12</v>
      </c>
      <c r="F1122" s="28">
        <v>124</v>
      </c>
    </row>
    <row r="1123" spans="1:6" ht="31.5">
      <c r="A1123" s="16"/>
      <c r="B1123" s="37" t="s">
        <v>480</v>
      </c>
      <c r="C1123" s="27" t="s">
        <v>455</v>
      </c>
      <c r="D1123" s="27" t="s">
        <v>481</v>
      </c>
      <c r="E1123" s="27" t="s">
        <v>12</v>
      </c>
      <c r="F1123" s="28">
        <v>124</v>
      </c>
    </row>
    <row r="1124" spans="1:6" ht="31.5">
      <c r="A1124" s="16"/>
      <c r="B1124" s="37" t="s">
        <v>482</v>
      </c>
      <c r="C1124" s="27" t="s">
        <v>455</v>
      </c>
      <c r="D1124" s="27" t="s">
        <v>481</v>
      </c>
      <c r="E1124" s="27">
        <v>406</v>
      </c>
      <c r="F1124" s="28">
        <v>124</v>
      </c>
    </row>
    <row r="1125" spans="1:6" ht="15.75">
      <c r="A1125" s="83" t="s">
        <v>602</v>
      </c>
      <c r="B1125" s="84" t="s">
        <v>603</v>
      </c>
      <c r="C1125" s="15"/>
      <c r="D1125" s="15"/>
      <c r="E1125" s="15"/>
      <c r="F1125" s="20">
        <v>303</v>
      </c>
    </row>
    <row r="1126" spans="1:6" ht="15.75">
      <c r="A1126" s="16"/>
      <c r="B1126" s="56" t="s">
        <v>408</v>
      </c>
      <c r="C1126" s="52" t="s">
        <v>454</v>
      </c>
      <c r="D1126" s="52" t="s">
        <v>11</v>
      </c>
      <c r="E1126" s="52" t="s">
        <v>12</v>
      </c>
      <c r="F1126" s="21">
        <v>303</v>
      </c>
    </row>
    <row r="1127" spans="1:6" ht="15.75">
      <c r="A1127" s="85"/>
      <c r="B1127" s="35" t="s">
        <v>409</v>
      </c>
      <c r="C1127" s="27" t="s">
        <v>455</v>
      </c>
      <c r="D1127" s="27" t="s">
        <v>11</v>
      </c>
      <c r="E1127" s="27" t="s">
        <v>12</v>
      </c>
      <c r="F1127" s="28">
        <v>303</v>
      </c>
    </row>
    <row r="1128" spans="1:6" ht="31.5">
      <c r="A1128" s="16"/>
      <c r="B1128" s="37" t="s">
        <v>480</v>
      </c>
      <c r="C1128" s="27" t="s">
        <v>455</v>
      </c>
      <c r="D1128" s="27" t="s">
        <v>481</v>
      </c>
      <c r="E1128" s="27" t="s">
        <v>12</v>
      </c>
      <c r="F1128" s="28">
        <v>303</v>
      </c>
    </row>
    <row r="1129" spans="1:6" ht="31.5">
      <c r="A1129" s="16"/>
      <c r="B1129" s="37" t="s">
        <v>482</v>
      </c>
      <c r="C1129" s="27" t="s">
        <v>455</v>
      </c>
      <c r="D1129" s="27" t="s">
        <v>481</v>
      </c>
      <c r="E1129" s="27">
        <v>406</v>
      </c>
      <c r="F1129" s="28">
        <v>303</v>
      </c>
    </row>
    <row r="1130" spans="1:6" ht="15.75">
      <c r="A1130" s="83" t="s">
        <v>604</v>
      </c>
      <c r="B1130" s="84" t="s">
        <v>605</v>
      </c>
      <c r="C1130" s="15"/>
      <c r="D1130" s="15"/>
      <c r="E1130" s="15"/>
      <c r="F1130" s="20">
        <v>181</v>
      </c>
    </row>
    <row r="1131" spans="1:6" ht="15.75">
      <c r="A1131" s="16"/>
      <c r="B1131" s="56" t="s">
        <v>408</v>
      </c>
      <c r="C1131" s="52" t="s">
        <v>454</v>
      </c>
      <c r="D1131" s="52" t="s">
        <v>11</v>
      </c>
      <c r="E1131" s="52" t="s">
        <v>12</v>
      </c>
      <c r="F1131" s="21">
        <v>181</v>
      </c>
    </row>
    <row r="1132" spans="1:6" ht="15.75">
      <c r="A1132" s="85"/>
      <c r="B1132" s="35" t="s">
        <v>409</v>
      </c>
      <c r="C1132" s="27" t="s">
        <v>455</v>
      </c>
      <c r="D1132" s="27" t="s">
        <v>11</v>
      </c>
      <c r="E1132" s="27" t="s">
        <v>12</v>
      </c>
      <c r="F1132" s="28">
        <v>181</v>
      </c>
    </row>
    <row r="1133" spans="1:6" ht="31.5">
      <c r="A1133" s="16"/>
      <c r="B1133" s="37" t="s">
        <v>480</v>
      </c>
      <c r="C1133" s="27" t="s">
        <v>455</v>
      </c>
      <c r="D1133" s="27" t="s">
        <v>481</v>
      </c>
      <c r="E1133" s="27" t="s">
        <v>12</v>
      </c>
      <c r="F1133" s="28">
        <v>181</v>
      </c>
    </row>
    <row r="1134" spans="1:6" ht="31.5">
      <c r="A1134" s="16"/>
      <c r="B1134" s="37" t="s">
        <v>482</v>
      </c>
      <c r="C1134" s="27" t="s">
        <v>455</v>
      </c>
      <c r="D1134" s="27" t="s">
        <v>481</v>
      </c>
      <c r="E1134" s="27">
        <v>406</v>
      </c>
      <c r="F1134" s="28">
        <v>181</v>
      </c>
    </row>
    <row r="1135" spans="1:6" ht="15.75">
      <c r="A1135" s="48" t="s">
        <v>617</v>
      </c>
      <c r="B1135" s="49" t="s">
        <v>9</v>
      </c>
      <c r="C1135" s="48" t="s">
        <v>10</v>
      </c>
      <c r="D1135" s="48"/>
      <c r="E1135" s="48"/>
      <c r="F1135" s="21">
        <f>F9+F52+F67+F82+F101+F121+F136+F150+F162+F176+F195+F210+F227+F241+F256+F276+F293+F313+F328+F348+F372+F383+F949+F1006+F1011+F1016+F1021+F1026+F1031+F1036</f>
        <v>96354</v>
      </c>
    </row>
    <row r="1136" spans="1:6" ht="15.75">
      <c r="A1136" s="48"/>
      <c r="B1136" s="81" t="s">
        <v>415</v>
      </c>
      <c r="C1136" s="48" t="s">
        <v>457</v>
      </c>
      <c r="D1136" s="48"/>
      <c r="E1136" s="48"/>
      <c r="F1136" s="50">
        <v>620</v>
      </c>
    </row>
    <row r="1137" spans="1:10" s="8" customFormat="1" ht="31.5">
      <c r="A1137" s="16"/>
      <c r="B1137" s="17" t="s">
        <v>233</v>
      </c>
      <c r="C1137" s="18" t="s">
        <v>234</v>
      </c>
      <c r="D1137" s="18"/>
      <c r="E1137" s="18"/>
      <c r="F1137" s="21">
        <f>F366+F16+F964</f>
        <v>1592</v>
      </c>
      <c r="G1137" s="7"/>
      <c r="H1137" s="7"/>
      <c r="I1137" s="7"/>
      <c r="J1137" s="7"/>
    </row>
    <row r="1138" spans="1:6" ht="15.75">
      <c r="A1138" s="16"/>
      <c r="B1138" s="56" t="s">
        <v>408</v>
      </c>
      <c r="C1138" s="52" t="s">
        <v>454</v>
      </c>
      <c r="D1138" s="13"/>
      <c r="E1138" s="13"/>
      <c r="F1138" s="21">
        <f>F21+F944+F959+F974+F1001+F1041+F1046+F1051+F1056+F1061+F1066+F1071+F1076+F1081+F1086+F1091+F1096+F1101+F1106+F1111+F1116+F1121+F1126+F1131</f>
        <v>36496</v>
      </c>
    </row>
    <row r="1139" spans="1:10" s="8" customFormat="1" ht="15.75">
      <c r="A1139" s="48"/>
      <c r="B1139" s="56" t="s">
        <v>516</v>
      </c>
      <c r="C1139" s="52" t="s">
        <v>542</v>
      </c>
      <c r="D1139" s="52"/>
      <c r="E1139" s="52"/>
      <c r="F1139" s="50">
        <f>F56+F71+F86+F105+F125+F140+F154+F166+F180+F199+F214+F231+F245+F260+F280+F297+F317+F332+F352+F934</f>
        <v>197343</v>
      </c>
      <c r="G1139" s="7"/>
      <c r="H1139" s="7"/>
      <c r="I1139" s="7"/>
      <c r="J1139" s="7"/>
    </row>
    <row r="1140" spans="1:6" ht="15.75">
      <c r="A1140" s="16"/>
      <c r="B1140" s="17" t="s">
        <v>65</v>
      </c>
      <c r="C1140" s="48" t="s">
        <v>66</v>
      </c>
      <c r="D1140" s="48"/>
      <c r="E1140" s="48"/>
      <c r="F1140" s="50">
        <f>F33+F95+F115+F189+F270+F307+F342+F361+F409+F436+F445+F454+F463+F472+F481+F490+F499+F508+F517+F526+F535+F544+F553+F562+F571+F580+F589+F598+F607+F616+F625+F634+F643+F652+F661+F670+F679+F688+F696+F704+F712+F720+F728+F736+F744+F752+F760+F768+F776+F784+F792+F801+F809+F817+F825+F833+F841+F849+F857+F865+F873+F881+F889+F897+F905</f>
        <v>212005.40000000005</v>
      </c>
    </row>
    <row r="1141" spans="1:10" s="8" customFormat="1" ht="31.5">
      <c r="A1141" s="16"/>
      <c r="B1141" s="17" t="s">
        <v>28</v>
      </c>
      <c r="C1141" s="18" t="s">
        <v>29</v>
      </c>
      <c r="D1141" s="18"/>
      <c r="E1141" s="18"/>
      <c r="F1141" s="21">
        <f>F38+F59+F74+F89+F108+F128+F143+F157+F169+F183+F202+F217+F234+F248+F263+F283+F300+F320+F335+F355+F378+F387+F979+F986+F991+F996</f>
        <v>39722</v>
      </c>
      <c r="G1141" s="7"/>
      <c r="H1141" s="7"/>
      <c r="I1141" s="7"/>
      <c r="J1141" s="7"/>
    </row>
    <row r="1142" spans="1:6" ht="15.75">
      <c r="A1142" s="16"/>
      <c r="B1142" s="49" t="s">
        <v>491</v>
      </c>
      <c r="C1142" s="48" t="s">
        <v>530</v>
      </c>
      <c r="D1142" s="48"/>
      <c r="E1142" s="48"/>
      <c r="F1142" s="50">
        <f>F42+F913+F920+F927</f>
        <v>63356</v>
      </c>
    </row>
    <row r="1143" spans="1:6" ht="15.75">
      <c r="A1143" s="16"/>
      <c r="B1143" s="49" t="s">
        <v>506</v>
      </c>
      <c r="C1143" s="48">
        <v>1000</v>
      </c>
      <c r="D1143" s="48"/>
      <c r="E1143" s="48"/>
      <c r="F1143" s="50">
        <f>F397+F954</f>
        <v>24884</v>
      </c>
    </row>
    <row r="1144" spans="1:6" ht="15.75">
      <c r="A1144" s="16"/>
      <c r="B1144" s="17" t="s">
        <v>611</v>
      </c>
      <c r="C1144" s="18"/>
      <c r="D1144" s="18"/>
      <c r="E1144" s="18"/>
      <c r="F1144" s="21">
        <f>SUM(F1135:F1143)</f>
        <v>672372.4</v>
      </c>
    </row>
  </sheetData>
  <sheetProtection/>
  <mergeCells count="23">
    <mergeCell ref="A6:F6"/>
    <mergeCell ref="C430:C431"/>
    <mergeCell ref="D430:D431"/>
    <mergeCell ref="E430:E431"/>
    <mergeCell ref="F430:F431"/>
    <mergeCell ref="A430:A431"/>
    <mergeCell ref="C1:E1"/>
    <mergeCell ref="C3:E3"/>
    <mergeCell ref="C4:E4"/>
    <mergeCell ref="C2:E2"/>
    <mergeCell ref="F983:F984"/>
    <mergeCell ref="C983:C984"/>
    <mergeCell ref="D983:D984"/>
    <mergeCell ref="C979:C980"/>
    <mergeCell ref="F979:F980"/>
    <mergeCell ref="A5:F5"/>
    <mergeCell ref="A979:A980"/>
    <mergeCell ref="B979:B980"/>
    <mergeCell ref="D979:D980"/>
    <mergeCell ref="E983:E984"/>
    <mergeCell ref="E979:E980"/>
    <mergeCell ref="A983:A984"/>
    <mergeCell ref="B983:B984"/>
  </mergeCells>
  <printOptions/>
  <pageMargins left="0.2755905511811024" right="0.2755905511811024" top="0.1968503937007874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9"/>
  <sheetViews>
    <sheetView zoomScalePageLayoutView="0" workbookViewId="0" topLeftCell="A1">
      <selection activeCell="C4" sqref="C4:E4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225" t="s">
        <v>606</v>
      </c>
      <c r="D1" s="225"/>
      <c r="E1" s="225"/>
    </row>
    <row r="2" spans="3:5" ht="15.75">
      <c r="C2" s="226" t="s">
        <v>607</v>
      </c>
      <c r="D2" s="226"/>
      <c r="E2" s="226"/>
    </row>
    <row r="3" spans="3:5" ht="15.75">
      <c r="C3" s="225" t="s">
        <v>608</v>
      </c>
      <c r="D3" s="225"/>
      <c r="E3" s="225"/>
    </row>
    <row r="4" spans="3:5" ht="15.75">
      <c r="C4" s="225"/>
      <c r="D4" s="225"/>
      <c r="E4" s="225"/>
    </row>
    <row r="5" spans="1:6" ht="18.75">
      <c r="A5" s="229" t="s">
        <v>243</v>
      </c>
      <c r="B5" s="230"/>
      <c r="C5" s="230"/>
      <c r="D5" s="230"/>
      <c r="E5" s="230"/>
      <c r="F5" s="230"/>
    </row>
    <row r="6" spans="1:6" ht="18.75">
      <c r="A6" s="229" t="s">
        <v>0</v>
      </c>
      <c r="B6" s="230"/>
      <c r="C6" s="230"/>
      <c r="D6" s="230"/>
      <c r="E6" s="230"/>
      <c r="F6" s="230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56782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2000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2000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2000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7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1389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  <c r="H50" s="118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  <c r="H51" s="118">
        <v>-1820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  <c r="H101" s="118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8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  <c r="H106" s="118">
        <v>-1362.9</v>
      </c>
    </row>
    <row r="107" spans="1:8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  <c r="H107" s="118">
        <v>-1362.9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  <c r="H109" s="118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  <c r="H110" s="118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  <c r="H111" s="118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  <c r="H116" s="118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  <c r="H118" s="118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  <c r="H197" s="118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  <c r="H198" s="118">
        <v>1362.9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  <c r="H200" s="118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  <c r="H201" s="118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  <c r="H202" s="118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  <c r="H209" s="118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8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  <c r="H233" s="118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  <c r="H234" s="118">
        <v>1820</v>
      </c>
    </row>
    <row r="235" spans="1:8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  <c r="H235" s="118">
        <v>1820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8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  <c r="H261" s="118">
        <v>250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235"/>
      <c r="B270" s="33" t="s">
        <v>278</v>
      </c>
      <c r="C270" s="231" t="s">
        <v>274</v>
      </c>
      <c r="D270" s="231" t="s">
        <v>277</v>
      </c>
      <c r="E270" s="231" t="s">
        <v>279</v>
      </c>
      <c r="F270" s="237">
        <v>3960</v>
      </c>
      <c r="G270" s="109">
        <v>3960</v>
      </c>
    </row>
    <row r="271" spans="1:7" ht="15.75">
      <c r="A271" s="236"/>
      <c r="B271" s="34" t="s">
        <v>280</v>
      </c>
      <c r="C271" s="232"/>
      <c r="D271" s="232"/>
      <c r="E271" s="232"/>
      <c r="F271" s="238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8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  <c r="H273" s="118">
        <v>-943.82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  <c r="H331" s="118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  <c r="H332" s="118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  <c r="H339" s="118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  <c r="H340" s="118">
        <v>67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  <c r="H347" s="118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  <c r="H348" s="118">
        <v>40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  <c r="H355" s="118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  <c r="H356" s="118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  <c r="H379" s="118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  <c r="H380" s="118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8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  <c r="H388" s="118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  <c r="H389" s="118">
        <v>1000</v>
      </c>
    </row>
    <row r="390" spans="1:8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  <c r="H390" s="118">
        <v>1000</v>
      </c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  <c r="H391" s="118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  <c r="H393" s="118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  <c r="H394" s="118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  <c r="H395" s="118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  <c r="H396" s="118">
        <v>25600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  <c r="H398" s="118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  <c r="H399" s="118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  <c r="H400" s="118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  <c r="H401" s="118">
        <v>82240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  <c r="H403" s="118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  <c r="H404" s="118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  <c r="H405" s="118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  <c r="H406" s="118">
        <v>16180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8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  <c r="H408" s="118">
        <v>200</v>
      </c>
    </row>
    <row r="409" spans="1:8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  <c r="H409" s="118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  <c r="H410" s="118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  <c r="H411" s="118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7" s="135" customFormat="1" ht="15.75">
      <c r="A415" s="130"/>
      <c r="B415" s="131"/>
      <c r="C415" s="132"/>
      <c r="D415" s="132"/>
      <c r="E415" s="132"/>
      <c r="F415" s="133"/>
      <c r="G415" s="134"/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/>
      <c r="B419" s="136"/>
      <c r="C419" s="130"/>
      <c r="D419" s="130"/>
      <c r="E419" s="130"/>
      <c r="F419" s="137"/>
      <c r="G419" s="134"/>
    </row>
    <row r="420" spans="1:7" s="135" customFormat="1" ht="15.75">
      <c r="A420" s="130"/>
      <c r="B420" s="138"/>
      <c r="C420" s="130"/>
      <c r="D420" s="130"/>
      <c r="E420" s="130"/>
      <c r="F420" s="139"/>
      <c r="G420" s="134"/>
    </row>
    <row r="421" spans="1:7" s="135" customFormat="1" ht="15.75">
      <c r="A421" s="65"/>
      <c r="B421" s="140"/>
      <c r="C421" s="141"/>
      <c r="D421" s="141"/>
      <c r="E421" s="141"/>
      <c r="F421" s="137"/>
      <c r="G421" s="134"/>
    </row>
    <row r="422" spans="1:7" s="135" customFormat="1" ht="15.75">
      <c r="A422" s="65"/>
      <c r="B422" s="121"/>
      <c r="C422" s="122"/>
      <c r="D422" s="123"/>
      <c r="E422" s="123"/>
      <c r="F422" s="137"/>
      <c r="G422" s="134"/>
    </row>
    <row r="423" spans="1:7" s="135" customFormat="1" ht="15.75">
      <c r="A423" s="130"/>
      <c r="B423" s="121"/>
      <c r="C423" s="122"/>
      <c r="D423" s="122"/>
      <c r="E423" s="122"/>
      <c r="F423" s="139"/>
      <c r="G423" s="134"/>
    </row>
    <row r="424" spans="1:7" s="135" customFormat="1" ht="15.75">
      <c r="A424" s="65"/>
      <c r="B424" s="140"/>
      <c r="C424" s="130"/>
      <c r="D424" s="130"/>
      <c r="E424" s="130"/>
      <c r="F424" s="139"/>
      <c r="G424" s="134"/>
    </row>
    <row r="425" spans="1:7" s="135" customFormat="1" ht="15.75">
      <c r="A425" s="65"/>
      <c r="B425" s="140"/>
      <c r="C425" s="141"/>
      <c r="D425" s="141"/>
      <c r="E425" s="141"/>
      <c r="F425" s="137"/>
      <c r="G425" s="134"/>
    </row>
    <row r="426" spans="1:7" s="135" customFormat="1" ht="15.75">
      <c r="A426" s="65"/>
      <c r="B426" s="136"/>
      <c r="C426" s="130"/>
      <c r="D426" s="130"/>
      <c r="E426" s="130"/>
      <c r="F426" s="139"/>
      <c r="G426" s="134"/>
    </row>
    <row r="427" spans="1:7" s="135" customFormat="1" ht="15.75">
      <c r="A427" s="65"/>
      <c r="B427" s="136"/>
      <c r="C427" s="130"/>
      <c r="D427" s="130"/>
      <c r="E427" s="130"/>
      <c r="F427" s="139"/>
      <c r="G427" s="134"/>
    </row>
    <row r="428" spans="1:7" s="135" customFormat="1" ht="15.75">
      <c r="A428" s="65"/>
      <c r="B428" s="140"/>
      <c r="C428" s="141"/>
      <c r="D428" s="141"/>
      <c r="E428" s="141"/>
      <c r="F428" s="137"/>
      <c r="G428" s="134"/>
    </row>
    <row r="429" spans="1:7" s="135" customFormat="1" ht="15.75">
      <c r="A429" s="65"/>
      <c r="B429" s="124"/>
      <c r="C429" s="123"/>
      <c r="D429" s="123"/>
      <c r="E429" s="123"/>
      <c r="F429" s="143"/>
      <c r="G429" s="134"/>
    </row>
  </sheetData>
  <sheetProtection/>
  <mergeCells count="11">
    <mergeCell ref="A270:A271"/>
    <mergeCell ref="C270:C271"/>
    <mergeCell ref="D270:D271"/>
    <mergeCell ref="E270:E271"/>
    <mergeCell ref="F270:F271"/>
    <mergeCell ref="A6:F6"/>
    <mergeCell ref="C1:E1"/>
    <mergeCell ref="C2:E2"/>
    <mergeCell ref="C3:E3"/>
    <mergeCell ref="C4:E4"/>
    <mergeCell ref="A5:F5"/>
  </mergeCells>
  <printOptions/>
  <pageMargins left="0.28" right="0.31" top="0.49" bottom="0.5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4"/>
  <sheetViews>
    <sheetView zoomScalePageLayoutView="0" workbookViewId="0" topLeftCell="A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0.421875" style="97" customWidth="1"/>
    <col min="8" max="8" width="9.57421875" style="97" bestFit="1" customWidth="1"/>
    <col min="9" max="10" width="9.140625" style="1" customWidth="1"/>
    <col min="11" max="16384" width="9.140625" style="2" customWidth="1"/>
  </cols>
  <sheetData>
    <row r="1" spans="3:5" ht="13.5" customHeight="1">
      <c r="C1" s="225" t="s">
        <v>606</v>
      </c>
      <c r="D1" s="225"/>
      <c r="E1" s="225"/>
    </row>
    <row r="2" spans="3:5" ht="14.25" customHeight="1">
      <c r="C2" s="226" t="s">
        <v>607</v>
      </c>
      <c r="D2" s="226"/>
      <c r="E2" s="226"/>
    </row>
    <row r="3" spans="3:5" ht="12.75" customHeight="1">
      <c r="C3" s="225" t="s">
        <v>608</v>
      </c>
      <c r="D3" s="225"/>
      <c r="E3" s="225"/>
    </row>
    <row r="4" spans="3:5" ht="13.5" customHeight="1">
      <c r="C4" s="225"/>
      <c r="D4" s="225"/>
      <c r="E4" s="225"/>
    </row>
    <row r="5" spans="1:6" ht="17.25" customHeight="1">
      <c r="A5" s="229" t="s">
        <v>243</v>
      </c>
      <c r="B5" s="230"/>
      <c r="C5" s="230"/>
      <c r="D5" s="230"/>
      <c r="E5" s="230"/>
      <c r="F5" s="230"/>
    </row>
    <row r="6" spans="1:6" ht="17.25" customHeight="1">
      <c r="A6" s="229" t="s">
        <v>0</v>
      </c>
      <c r="B6" s="230"/>
      <c r="C6" s="230"/>
      <c r="D6" s="230"/>
      <c r="E6" s="230"/>
      <c r="F6" s="230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98" t="s">
        <v>622</v>
      </c>
      <c r="H7" s="100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f>G9+G17+G22+G35+G40+G44</f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f aca="true" t="shared" si="0" ref="G10:G57">F10+H10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f t="shared" si="0"/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f t="shared" si="0"/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f t="shared" si="0"/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f t="shared" si="0"/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f t="shared" si="0"/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99">
        <f t="shared" si="0"/>
        <v>1268</v>
      </c>
      <c r="H16" s="97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f t="shared" si="0"/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f t="shared" si="0"/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f t="shared" si="0"/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f t="shared" si="0"/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f t="shared" si="0"/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f t="shared" si="0"/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f t="shared" si="0"/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f t="shared" si="0"/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f t="shared" si="0"/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f t="shared" si="0"/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f t="shared" si="0"/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f>G30+G31+G33</f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f t="shared" si="0"/>
        <v>804</v>
      </c>
      <c r="H30" s="97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f t="shared" si="0"/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f t="shared" si="0"/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f t="shared" si="0"/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f t="shared" si="0"/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f t="shared" si="0"/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f t="shared" si="0"/>
        <v>1399</v>
      </c>
      <c r="H39" s="97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f t="shared" si="0"/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f t="shared" si="0"/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f t="shared" si="0"/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f t="shared" si="0"/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f>G46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f>G46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f>SUM(G47:G49)</f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f t="shared" si="0"/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f t="shared" si="0"/>
        <v>178</v>
      </c>
      <c r="H48" s="97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f t="shared" si="0"/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f t="shared" si="0"/>
        <v>0</v>
      </c>
      <c r="H50" s="97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f t="shared" si="0"/>
        <v>0</v>
      </c>
      <c r="H51" s="97">
        <v>-1820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f t="shared" si="0"/>
        <v>0</v>
      </c>
      <c r="H52" s="97">
        <v>-1820</v>
      </c>
    </row>
    <row r="53" spans="1:10" s="10" customFormat="1" ht="21.75" customHeight="1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f>G54+G58+G63</f>
        <v>4683.6</v>
      </c>
      <c r="H53" s="101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f>SUM(G56:G57)</f>
        <v>3073</v>
      </c>
      <c r="H54" s="102"/>
      <c r="I54" s="7"/>
      <c r="J54" s="7"/>
    </row>
    <row r="55" spans="1:7" ht="18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f>SUM(G56:G57)</f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f t="shared" si="0"/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f t="shared" si="0"/>
        <v>100</v>
      </c>
      <c r="H57" s="97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f>G59</f>
        <v>673</v>
      </c>
    </row>
    <row r="59" spans="1:7" ht="17.25" customHeight="1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f>G60</f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f>SUM(G61:G62)</f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f aca="true" t="shared" si="1" ref="G61:G90">F61+H61</f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f t="shared" si="1"/>
        <v>7</v>
      </c>
      <c r="H62" s="97">
        <v>7</v>
      </c>
    </row>
    <row r="63" spans="1:10" s="8" customFormat="1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f t="shared" si="1"/>
        <v>937.6</v>
      </c>
      <c r="H63" s="102"/>
      <c r="I63" s="7"/>
      <c r="J63" s="7"/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f t="shared" si="1"/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f t="shared" si="1"/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f t="shared" si="1"/>
        <v>471.3</v>
      </c>
    </row>
    <row r="67" spans="1:7" ht="54.75" customHeight="1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f t="shared" si="1"/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f t="shared" si="1"/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f t="shared" si="1"/>
        <v>216.3</v>
      </c>
    </row>
    <row r="70" spans="1:10" s="10" customFormat="1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f>G71+G75+G79+G86</f>
        <v>9872.2</v>
      </c>
      <c r="H70" s="101"/>
      <c r="I70" s="9"/>
      <c r="J70" s="9"/>
    </row>
    <row r="71" spans="1:10" s="8" customFormat="1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f>G72</f>
        <v>2561</v>
      </c>
      <c r="H71" s="102"/>
      <c r="I71" s="7"/>
      <c r="J71" s="7"/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f>SUM(G73:G74)</f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f t="shared" si="1"/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f t="shared" si="1"/>
        <v>2</v>
      </c>
      <c r="H74" s="97">
        <v>2</v>
      </c>
    </row>
    <row r="75" spans="1:10" s="8" customFormat="1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f t="shared" si="1"/>
        <v>570</v>
      </c>
      <c r="H75" s="102"/>
      <c r="I75" s="7"/>
      <c r="J75" s="7"/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f t="shared" si="1"/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f t="shared" si="1"/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f t="shared" si="1"/>
        <v>570</v>
      </c>
    </row>
    <row r="79" spans="1:10" s="8" customFormat="1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f t="shared" si="1"/>
        <v>1993.1</v>
      </c>
      <c r="H79" s="102"/>
      <c r="I79" s="7"/>
      <c r="J79" s="7"/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f t="shared" si="1"/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f t="shared" si="1"/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f t="shared" si="1"/>
        <v>1770.8</v>
      </c>
    </row>
    <row r="83" spans="1:7" ht="49.5" customHeight="1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f t="shared" si="1"/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f t="shared" si="1"/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f t="shared" si="1"/>
        <v>147.3</v>
      </c>
    </row>
    <row r="86" spans="1:10" s="8" customFormat="1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f t="shared" si="1"/>
        <v>4748.1</v>
      </c>
      <c r="H86" s="102"/>
      <c r="I86" s="7"/>
      <c r="J86" s="7"/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f t="shared" si="1"/>
        <v>4748.1</v>
      </c>
    </row>
    <row r="88" spans="1:7" ht="21.75" customHeight="1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f t="shared" si="1"/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f t="shared" si="1"/>
        <v>4563.1</v>
      </c>
    </row>
    <row r="90" spans="1:7" ht="50.25" customHeight="1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f t="shared" si="1"/>
        <v>185</v>
      </c>
    </row>
    <row r="91" spans="1:10" s="10" customFormat="1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f>G92+G95+G99</f>
        <v>2071.4</v>
      </c>
      <c r="H91" s="101"/>
      <c r="I91" s="9"/>
      <c r="J91" s="9"/>
    </row>
    <row r="92" spans="1:10" s="8" customFormat="1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f aca="true" t="shared" si="2" ref="G92:G107">F92+H92</f>
        <v>1549</v>
      </c>
      <c r="H92" s="102"/>
      <c r="I92" s="7"/>
      <c r="J92" s="7"/>
    </row>
    <row r="93" spans="1:7" ht="15.75" customHeight="1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f t="shared" si="2"/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f t="shared" si="2"/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f t="shared" si="2"/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f t="shared" si="2"/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f t="shared" si="2"/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f t="shared" si="2"/>
        <v>240</v>
      </c>
    </row>
    <row r="99" spans="1:10" s="8" customFormat="1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f>G100</f>
        <v>282.4</v>
      </c>
      <c r="H99" s="102"/>
      <c r="I99" s="7"/>
      <c r="J99" s="7"/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f>G101+G103</f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f t="shared" si="2"/>
        <v>120.3</v>
      </c>
      <c r="H101" s="9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f t="shared" si="2"/>
        <v>120.3</v>
      </c>
      <c r="H102" s="97">
        <v>120.3</v>
      </c>
    </row>
    <row r="103" spans="1:7" ht="48.75" customHeight="1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f t="shared" si="2"/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f t="shared" si="2"/>
        <v>162.1</v>
      </c>
    </row>
    <row r="105" spans="1:8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f>G106+G109+G114</f>
        <v>440.29999999999995</v>
      </c>
      <c r="H105" s="101"/>
    </row>
    <row r="106" spans="1:10" s="10" customFormat="1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f t="shared" si="2"/>
        <v>247.0999999999999</v>
      </c>
      <c r="H106" s="102">
        <v>-1362.9</v>
      </c>
      <c r="I106" s="9"/>
      <c r="J106" s="9"/>
    </row>
    <row r="107" spans="1:10" s="8" customFormat="1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f t="shared" si="2"/>
        <v>247.0999999999999</v>
      </c>
      <c r="H107" s="102">
        <v>-1362.9</v>
      </c>
      <c r="I107" s="7"/>
      <c r="J107" s="7"/>
    </row>
    <row r="108" spans="1:8" ht="18.75" customHeight="1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f>F108+H108</f>
        <v>247.0999999999999</v>
      </c>
      <c r="H108" s="102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f>G110</f>
        <v>113.6</v>
      </c>
      <c r="H109" s="97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f>G111</f>
        <v>113.6</v>
      </c>
      <c r="H110" s="97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f>G112+G113</f>
        <v>113.6</v>
      </c>
      <c r="H111" s="97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f aca="true" t="shared" si="3" ref="G112:G154">F112+H112</f>
        <v>111.19999999999999</v>
      </c>
      <c r="H112" s="97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f>F113+H113</f>
        <v>2.4</v>
      </c>
      <c r="H113" s="97">
        <v>2.4</v>
      </c>
    </row>
    <row r="114" spans="1:10" s="8" customFormat="1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f>G115</f>
        <v>79.60000000000002</v>
      </c>
      <c r="H114" s="102"/>
      <c r="I114" s="7"/>
      <c r="J114" s="7"/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f>G116+G118</f>
        <v>79.60000000000002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f t="shared" si="3"/>
        <v>33.900000000000006</v>
      </c>
      <c r="H116" s="97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f t="shared" si="3"/>
        <v>33.900000000000006</v>
      </c>
      <c r="H117" s="97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f>F118+H118</f>
        <v>45.70000000000002</v>
      </c>
      <c r="H118" s="97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f>F119+H119</f>
        <v>45.70000000000002</v>
      </c>
      <c r="H119" s="97">
        <v>-212.4</v>
      </c>
    </row>
    <row r="120" spans="1:8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f>G121+G125+G130</f>
        <v>5525.4</v>
      </c>
      <c r="H120" s="101"/>
    </row>
    <row r="121" spans="1:8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f>G122</f>
        <v>2417.8</v>
      </c>
      <c r="H121" s="102"/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f>G123+G124</f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f t="shared" si="3"/>
        <v>2399.8</v>
      </c>
    </row>
    <row r="124" spans="1:10" s="8" customFormat="1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f t="shared" si="3"/>
        <v>18</v>
      </c>
      <c r="H124" s="97">
        <v>18</v>
      </c>
      <c r="I124" s="7"/>
      <c r="J124" s="7"/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f>G126</f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f>G127</f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f>G128+G129</f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f t="shared" si="3"/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f t="shared" si="3"/>
        <v>12</v>
      </c>
      <c r="H129" s="97">
        <v>12</v>
      </c>
    </row>
    <row r="130" spans="1:10" s="10" customFormat="1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f>G131</f>
        <v>2295.6</v>
      </c>
      <c r="H130" s="102"/>
      <c r="I130" s="9"/>
      <c r="J130" s="9"/>
    </row>
    <row r="131" spans="1:10" s="8" customFormat="1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f>G132+G135</f>
        <v>2295.6</v>
      </c>
      <c r="H131" s="97"/>
      <c r="I131" s="7"/>
      <c r="J131" s="7"/>
    </row>
    <row r="132" spans="1:7" ht="18.75" customHeight="1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f>G133+G134</f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f t="shared" si="3"/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f t="shared" si="3"/>
        <v>123</v>
      </c>
      <c r="H134" s="97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f t="shared" si="3"/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f t="shared" si="3"/>
        <v>324.4</v>
      </c>
    </row>
    <row r="137" spans="1:8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f>G138+G141+G146</f>
        <v>6707</v>
      </c>
      <c r="H137" s="101"/>
    </row>
    <row r="138" spans="1:10" s="8" customFormat="1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f t="shared" si="3"/>
        <v>2827</v>
      </c>
      <c r="H138" s="102"/>
      <c r="I138" s="7"/>
      <c r="J138" s="7"/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f t="shared" si="3"/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f t="shared" si="3"/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f>G142</f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f>G143</f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f>G144+G145</f>
        <v>902</v>
      </c>
    </row>
    <row r="144" spans="1:10" s="8" customFormat="1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f t="shared" si="3"/>
        <v>900</v>
      </c>
      <c r="H144" s="97"/>
      <c r="I144" s="7"/>
      <c r="J144" s="7"/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f>F145+H145</f>
        <v>2</v>
      </c>
      <c r="H145" s="97">
        <v>2</v>
      </c>
    </row>
    <row r="146" spans="1:8" ht="19.5" customHeight="1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f t="shared" si="3"/>
        <v>2978</v>
      </c>
      <c r="H146" s="102"/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f t="shared" si="3"/>
        <v>2978</v>
      </c>
    </row>
    <row r="148" spans="1:7" ht="51.75" customHeight="1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f t="shared" si="3"/>
        <v>2240</v>
      </c>
    </row>
    <row r="149" spans="1:10" s="10" customFormat="1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f t="shared" si="3"/>
        <v>2133</v>
      </c>
      <c r="H149" s="97"/>
      <c r="I149" s="9"/>
      <c r="J149" s="9"/>
    </row>
    <row r="150" spans="1:10" s="8" customFormat="1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f t="shared" si="3"/>
        <v>107</v>
      </c>
      <c r="H150" s="97"/>
      <c r="I150" s="7"/>
      <c r="J150" s="7"/>
    </row>
    <row r="151" spans="1:7" ht="18" customHeight="1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f t="shared" si="3"/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f t="shared" si="3"/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f t="shared" si="3"/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f t="shared" si="3"/>
        <v>493.5</v>
      </c>
    </row>
    <row r="155" spans="1:10" s="10" customFormat="1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f>G156+G159+G170+G163</f>
        <v>5454.099999999999</v>
      </c>
      <c r="H155" s="101"/>
      <c r="I155" s="9"/>
      <c r="J155" s="9"/>
    </row>
    <row r="156" spans="1:10" s="8" customFormat="1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f aca="true" t="shared" si="4" ref="G156:G174">F156+H156</f>
        <v>2065</v>
      </c>
      <c r="H156" s="102"/>
      <c r="I156" s="7"/>
      <c r="J156" s="7"/>
    </row>
    <row r="157" spans="1:7" ht="16.5" customHeight="1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f t="shared" si="4"/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f t="shared" si="4"/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f t="shared" si="4"/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f t="shared" si="4"/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f t="shared" si="4"/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f t="shared" si="4"/>
        <v>700</v>
      </c>
    </row>
    <row r="163" spans="1:10" s="8" customFormat="1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f>G164</f>
        <v>1026.8999999999999</v>
      </c>
      <c r="H163" s="102"/>
      <c r="I163" s="7"/>
      <c r="J163" s="7"/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f>G165+G168</f>
        <v>1026.8999999999999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f>G166+G167</f>
        <v>742.5999999999999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f t="shared" si="4"/>
        <v>652.5999999999999</v>
      </c>
      <c r="H166" s="97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f t="shared" si="4"/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f t="shared" si="4"/>
        <v>284.3</v>
      </c>
    </row>
    <row r="169" spans="1:10" s="10" customFormat="1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f t="shared" si="4"/>
        <v>284.3</v>
      </c>
      <c r="H169" s="97"/>
      <c r="I169" s="9"/>
      <c r="J169" s="9"/>
    </row>
    <row r="170" spans="1:10" s="8" customFormat="1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f t="shared" si="4"/>
        <v>1662.2</v>
      </c>
      <c r="H170" s="102"/>
      <c r="I170" s="7"/>
      <c r="J170" s="7"/>
    </row>
    <row r="171" spans="1:7" ht="18.75" customHeight="1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f t="shared" si="4"/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f t="shared" si="4"/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f t="shared" si="4"/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f t="shared" si="4"/>
        <v>105</v>
      </c>
    </row>
    <row r="175" spans="1:10" s="8" customFormat="1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f>G176+G179+G184+G191</f>
        <v>13269.400000000001</v>
      </c>
      <c r="H175" s="101"/>
      <c r="I175" s="7"/>
      <c r="J175" s="7"/>
    </row>
    <row r="176" spans="1:8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f aca="true" t="shared" si="5" ref="G176:G232">F176+H176</f>
        <v>4122</v>
      </c>
      <c r="H176" s="102"/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f t="shared" si="5"/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f t="shared" si="5"/>
        <v>4122</v>
      </c>
    </row>
    <row r="179" spans="1:7" ht="21" customHeight="1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f>G180</f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f>G181</f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f>G182+G183</f>
        <v>2512.6</v>
      </c>
    </row>
    <row r="182" spans="1:10" s="8" customFormat="1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f t="shared" si="5"/>
        <v>2500</v>
      </c>
      <c r="H182" s="97"/>
      <c r="I182" s="7"/>
      <c r="J182" s="7"/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f t="shared" si="5"/>
        <v>12.6</v>
      </c>
      <c r="H183" s="97">
        <v>12.6</v>
      </c>
    </row>
    <row r="184" spans="1:8" ht="18" customHeight="1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f>G185</f>
        <v>3909.8</v>
      </c>
      <c r="H184" s="102"/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f>G186+G189</f>
        <v>3909.8</v>
      </c>
    </row>
    <row r="186" spans="1:7" ht="51" customHeight="1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f>G187+G188</f>
        <v>2214.8</v>
      </c>
    </row>
    <row r="187" spans="1:10" s="10" customFormat="1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f t="shared" si="5"/>
        <v>1543.8</v>
      </c>
      <c r="H187" s="97">
        <v>-120.3</v>
      </c>
      <c r="I187" s="9"/>
      <c r="J187" s="9"/>
    </row>
    <row r="188" spans="1:10" s="8" customFormat="1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f t="shared" si="5"/>
        <v>671</v>
      </c>
      <c r="H188" s="97">
        <v>11</v>
      </c>
      <c r="I188" s="7"/>
      <c r="J188" s="7"/>
    </row>
    <row r="189" spans="1:7" ht="18" customHeight="1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f t="shared" si="5"/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f t="shared" si="5"/>
        <v>1695</v>
      </c>
    </row>
    <row r="191" spans="1:8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f t="shared" si="5"/>
        <v>2725</v>
      </c>
      <c r="H191" s="102"/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f t="shared" si="5"/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f t="shared" si="5"/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f t="shared" si="5"/>
        <v>2545</v>
      </c>
    </row>
    <row r="195" spans="1:10" s="8" customFormat="1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f t="shared" si="5"/>
        <v>180</v>
      </c>
      <c r="H195" s="97"/>
      <c r="I195" s="7"/>
      <c r="J195" s="7"/>
    </row>
    <row r="196" spans="1:8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f>G197+G200+G204</f>
        <v>6116.800000000001</v>
      </c>
      <c r="H196" s="101"/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f t="shared" si="5"/>
        <v>3200.1000000000004</v>
      </c>
      <c r="H197" s="97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f t="shared" si="5"/>
        <v>3200.1000000000004</v>
      </c>
      <c r="H198" s="97">
        <v>1362.9</v>
      </c>
    </row>
    <row r="199" spans="1:8" ht="50.25" customHeight="1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f t="shared" si="5"/>
        <v>3200.1000000000004</v>
      </c>
      <c r="H199" s="97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f t="shared" si="5"/>
        <v>988.8</v>
      </c>
      <c r="H200" s="97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f t="shared" si="5"/>
        <v>988.8</v>
      </c>
      <c r="H201" s="97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f t="shared" si="5"/>
        <v>988.8</v>
      </c>
      <c r="H202" s="97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f t="shared" si="5"/>
        <v>988.8</v>
      </c>
      <c r="H203" s="97">
        <v>388.8</v>
      </c>
    </row>
    <row r="204" spans="1:10" s="10" customFormat="1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f>G205</f>
        <v>1927.9</v>
      </c>
      <c r="H204" s="102"/>
      <c r="I204" s="9"/>
      <c r="J204" s="9"/>
    </row>
    <row r="205" spans="1:10" s="8" customFormat="1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f>G206+G209</f>
        <v>1927.9</v>
      </c>
      <c r="H205" s="97"/>
      <c r="I205" s="7"/>
      <c r="J205" s="7"/>
    </row>
    <row r="206" spans="1:7" ht="17.25" customHeight="1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f>G207+G208</f>
        <v>1506.6000000000001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f t="shared" si="5"/>
        <v>1326.6000000000001</v>
      </c>
      <c r="H207" s="97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f t="shared" si="5"/>
        <v>180</v>
      </c>
      <c r="H208" s="97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f t="shared" si="5"/>
        <v>421.3</v>
      </c>
      <c r="H209" s="97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f t="shared" si="5"/>
        <v>421.3</v>
      </c>
      <c r="H210" s="97">
        <v>212.4</v>
      </c>
    </row>
    <row r="211" spans="1:8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f>G212+G215+G220+G228</f>
        <v>14412.7</v>
      </c>
      <c r="H211" s="101"/>
    </row>
    <row r="212" spans="1:8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f t="shared" si="5"/>
        <v>3620</v>
      </c>
      <c r="H212" s="102"/>
    </row>
    <row r="213" spans="1:10" s="8" customFormat="1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f t="shared" si="5"/>
        <v>3620</v>
      </c>
      <c r="H213" s="97"/>
      <c r="I213" s="7"/>
      <c r="J213" s="7"/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f t="shared" si="5"/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f>G216</f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f>G217</f>
        <v>1870</v>
      </c>
    </row>
    <row r="217" spans="1:7" ht="48.75" customHeight="1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f>G218+G219</f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f t="shared" si="5"/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f>F219+H219</f>
        <v>2</v>
      </c>
      <c r="H219" s="97">
        <v>2</v>
      </c>
    </row>
    <row r="220" spans="1:10" s="8" customFormat="1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f>G221</f>
        <v>4361.7</v>
      </c>
      <c r="H220" s="102"/>
      <c r="I220" s="7"/>
      <c r="J220" s="7"/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f>G222+G225</f>
        <v>4361.7</v>
      </c>
    </row>
    <row r="222" spans="1:7" ht="18.75" customHeight="1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f>G223+G224</f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f t="shared" si="5"/>
        <v>2476.3</v>
      </c>
    </row>
    <row r="224" spans="1:8" ht="49.5" customHeight="1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f t="shared" si="5"/>
        <v>967.5</v>
      </c>
      <c r="H224" s="97">
        <v>12</v>
      </c>
    </row>
    <row r="225" spans="1:10" s="10" customFormat="1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f>G226+G227</f>
        <v>917.9</v>
      </c>
      <c r="H225" s="97"/>
      <c r="I225" s="9"/>
      <c r="J225" s="9"/>
    </row>
    <row r="226" spans="1:10" s="8" customFormat="1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f t="shared" si="5"/>
        <v>913.9</v>
      </c>
      <c r="H226" s="97"/>
      <c r="I226" s="7"/>
      <c r="J226" s="7"/>
    </row>
    <row r="227" spans="1:8" ht="51" customHeight="1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f>F227+H227</f>
        <v>4</v>
      </c>
      <c r="H227" s="97">
        <v>4</v>
      </c>
    </row>
    <row r="228" spans="1:8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f t="shared" si="5"/>
        <v>4561</v>
      </c>
      <c r="H228" s="102"/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f t="shared" si="5"/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f t="shared" si="5"/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f t="shared" si="5"/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f t="shared" si="5"/>
        <v>225</v>
      </c>
    </row>
    <row r="233" spans="1:8" ht="15.75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f aca="true" t="shared" si="6" ref="G233:G260">F233+H233</f>
        <v>2198</v>
      </c>
      <c r="H233" s="97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107">
        <f t="shared" si="6"/>
        <v>2198</v>
      </c>
      <c r="H234" s="97">
        <v>1820</v>
      </c>
    </row>
    <row r="235" spans="1:10" s="8" customFormat="1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f t="shared" si="6"/>
        <v>2198</v>
      </c>
      <c r="H235" s="97">
        <v>1820</v>
      </c>
      <c r="I235" s="7"/>
      <c r="J235" s="7"/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f t="shared" si="6"/>
        <v>2198</v>
      </c>
      <c r="H236" s="97">
        <v>1820</v>
      </c>
    </row>
    <row r="237" spans="1:8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f>G238</f>
        <v>8970.7</v>
      </c>
      <c r="H237" s="103"/>
    </row>
    <row r="238" spans="1:8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f>G239+G245</f>
        <v>8970.7</v>
      </c>
      <c r="H238" s="104"/>
    </row>
    <row r="239" spans="1:8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f>G240+G243</f>
        <v>7253.7</v>
      </c>
      <c r="H239" s="105"/>
    </row>
    <row r="240" spans="1:8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f>G241+G242</f>
        <v>4271.7</v>
      </c>
      <c r="H240" s="105"/>
    </row>
    <row r="241" spans="1:10" s="8" customFormat="1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f t="shared" si="6"/>
        <v>4161.7</v>
      </c>
      <c r="H241" s="105">
        <v>400</v>
      </c>
      <c r="I241" s="7"/>
      <c r="J241" s="7"/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f t="shared" si="6"/>
        <v>110</v>
      </c>
      <c r="H242" s="105">
        <v>110</v>
      </c>
    </row>
    <row r="243" spans="1:8" ht="18" customHeight="1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f t="shared" si="6"/>
        <v>2982</v>
      </c>
      <c r="H243" s="105"/>
    </row>
    <row r="244" spans="1:8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f t="shared" si="6"/>
        <v>2982</v>
      </c>
      <c r="H244" s="105"/>
    </row>
    <row r="245" spans="1:8" ht="34.5" customHeight="1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f t="shared" si="6"/>
        <v>1717</v>
      </c>
      <c r="H245" s="105"/>
    </row>
    <row r="246" spans="1:10" s="8" customFormat="1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f t="shared" si="6"/>
        <v>1717</v>
      </c>
      <c r="H246" s="105"/>
      <c r="I246" s="7"/>
      <c r="J246" s="7"/>
    </row>
    <row r="247" spans="1:8" ht="18.75" customHeight="1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f t="shared" si="6"/>
        <v>1717</v>
      </c>
      <c r="H247" s="105"/>
    </row>
    <row r="248" spans="1:8" ht="15.75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f>G249</f>
        <v>63682.28</v>
      </c>
      <c r="H248" s="103"/>
    </row>
    <row r="249" spans="1:8" ht="19.5" customHeight="1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f>G250+G254+G263+G266</f>
        <v>63682.28</v>
      </c>
      <c r="H249" s="104"/>
    </row>
    <row r="250" spans="1:8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f t="shared" si="6"/>
        <v>4898.1</v>
      </c>
      <c r="H250" s="105"/>
    </row>
    <row r="251" spans="1:8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f t="shared" si="6"/>
        <v>4898.1</v>
      </c>
      <c r="H251" s="105"/>
    </row>
    <row r="252" spans="1:8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f t="shared" si="6"/>
        <v>4549.1</v>
      </c>
      <c r="H252" s="105"/>
    </row>
    <row r="253" spans="1:8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f t="shared" si="6"/>
        <v>349</v>
      </c>
      <c r="H253" s="105"/>
    </row>
    <row r="254" spans="1:10" s="32" customFormat="1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f>G255+G257+G259+G261</f>
        <v>35786</v>
      </c>
      <c r="H254" s="105"/>
      <c r="I254" s="31"/>
      <c r="J254" s="31"/>
    </row>
    <row r="255" spans="1:10" s="66" customFormat="1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f t="shared" si="6"/>
        <v>803</v>
      </c>
      <c r="H255" s="105"/>
      <c r="I255" s="65"/>
      <c r="J255" s="65"/>
    </row>
    <row r="256" spans="1:10" s="26" customFormat="1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f t="shared" si="6"/>
        <v>803</v>
      </c>
      <c r="H256" s="105"/>
      <c r="I256" s="25"/>
      <c r="J256" s="25"/>
    </row>
    <row r="257" spans="1:10" s="26" customFormat="1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f t="shared" si="6"/>
        <v>11091</v>
      </c>
      <c r="H257" s="105"/>
      <c r="I257" s="25"/>
      <c r="J257" s="25"/>
    </row>
    <row r="258" spans="1:10" s="26" customFormat="1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f t="shared" si="6"/>
        <v>11091</v>
      </c>
      <c r="H258" s="105"/>
      <c r="I258" s="25"/>
      <c r="J258" s="25"/>
    </row>
    <row r="259" spans="1:10" s="26" customFormat="1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f t="shared" si="6"/>
        <v>20654</v>
      </c>
      <c r="H259" s="105"/>
      <c r="I259" s="25"/>
      <c r="J259" s="25"/>
    </row>
    <row r="260" spans="1:10" s="26" customFormat="1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f t="shared" si="6"/>
        <v>20654</v>
      </c>
      <c r="H260" s="105"/>
      <c r="I260" s="25"/>
      <c r="J260" s="25"/>
    </row>
    <row r="261" spans="1:10" s="26" customFormat="1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f aca="true" t="shared" si="7" ref="G261:G283">F261+H261</f>
        <v>3238</v>
      </c>
      <c r="H261" s="105">
        <v>250</v>
      </c>
      <c r="I261" s="25"/>
      <c r="J261" s="25"/>
    </row>
    <row r="262" spans="1:10" s="26" customFormat="1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f t="shared" si="7"/>
        <v>3238</v>
      </c>
      <c r="H262" s="105">
        <v>250</v>
      </c>
      <c r="I262" s="25"/>
      <c r="J262" s="25"/>
    </row>
    <row r="263" spans="1:10" s="26" customFormat="1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f t="shared" si="7"/>
        <v>1500</v>
      </c>
      <c r="H263" s="105"/>
      <c r="I263" s="25"/>
      <c r="J263" s="25"/>
    </row>
    <row r="264" spans="1:10" s="26" customFormat="1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f t="shared" si="7"/>
        <v>1500</v>
      </c>
      <c r="H264" s="105"/>
      <c r="I264" s="25"/>
      <c r="J264" s="25"/>
    </row>
    <row r="265" spans="1:8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f t="shared" si="7"/>
        <v>1500</v>
      </c>
      <c r="H265" s="105"/>
    </row>
    <row r="266" spans="1:8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f>G267+G269+G273</f>
        <v>21498.18</v>
      </c>
      <c r="H266" s="105"/>
    </row>
    <row r="267" spans="1:10" s="8" customFormat="1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f t="shared" si="7"/>
        <v>5176</v>
      </c>
      <c r="H267" s="105"/>
      <c r="I267" s="7"/>
      <c r="J267" s="7"/>
    </row>
    <row r="268" spans="1:8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f t="shared" si="7"/>
        <v>5176</v>
      </c>
      <c r="H268" s="105"/>
    </row>
    <row r="269" spans="1:8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7">
        <f t="shared" si="7"/>
        <v>4582</v>
      </c>
      <c r="H269" s="105"/>
    </row>
    <row r="270" spans="1:10" s="8" customFormat="1" ht="15.75">
      <c r="A270" s="235"/>
      <c r="B270" s="33" t="s">
        <v>278</v>
      </c>
      <c r="C270" s="231" t="s">
        <v>274</v>
      </c>
      <c r="D270" s="231" t="s">
        <v>277</v>
      </c>
      <c r="E270" s="231" t="s">
        <v>279</v>
      </c>
      <c r="F270" s="237">
        <v>3960</v>
      </c>
      <c r="G270" s="239">
        <f t="shared" si="7"/>
        <v>3960</v>
      </c>
      <c r="H270" s="105"/>
      <c r="I270" s="7"/>
      <c r="J270" s="7"/>
    </row>
    <row r="271" spans="1:8" ht="15.75">
      <c r="A271" s="236"/>
      <c r="B271" s="34" t="s">
        <v>280</v>
      </c>
      <c r="C271" s="232"/>
      <c r="D271" s="232"/>
      <c r="E271" s="232"/>
      <c r="F271" s="238"/>
      <c r="G271" s="240"/>
      <c r="H271" s="105"/>
    </row>
    <row r="272" spans="1:8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07">
        <f t="shared" si="7"/>
        <v>622</v>
      </c>
      <c r="H272" s="105"/>
    </row>
    <row r="273" spans="1:8" ht="78.75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f t="shared" si="7"/>
        <v>11740.18</v>
      </c>
      <c r="H273" s="105">
        <v>-943.82</v>
      </c>
    </row>
    <row r="274" spans="1:10" s="8" customFormat="1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f t="shared" si="7"/>
        <v>11740.18</v>
      </c>
      <c r="H274" s="105">
        <v>-943.82</v>
      </c>
      <c r="I274" s="7"/>
      <c r="J274" s="7"/>
    </row>
    <row r="275" spans="1:10" s="26" customFormat="1" ht="20.2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f>G276</f>
        <v>1759.6</v>
      </c>
      <c r="H275" s="103"/>
      <c r="I275" s="25"/>
      <c r="J275" s="25"/>
    </row>
    <row r="276" spans="1:10" s="26" customFormat="1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107">
        <f>G277+G281</f>
        <v>1759.6</v>
      </c>
      <c r="H276" s="104"/>
      <c r="I276" s="25"/>
      <c r="J276" s="25"/>
    </row>
    <row r="277" spans="1:10" s="32" customFormat="1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f>G278</f>
        <v>1739.6</v>
      </c>
      <c r="H277" s="105"/>
      <c r="I277" s="31"/>
      <c r="J277" s="31"/>
    </row>
    <row r="278" spans="1:10" s="66" customFormat="1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f>G279+G280</f>
        <v>1739.6</v>
      </c>
      <c r="H278" s="105"/>
      <c r="I278" s="65"/>
      <c r="J278" s="65"/>
    </row>
    <row r="279" spans="1:10" s="26" customFormat="1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f t="shared" si="7"/>
        <v>1617.6</v>
      </c>
      <c r="H279" s="105">
        <v>24</v>
      </c>
      <c r="I279" s="25"/>
      <c r="J279" s="25"/>
    </row>
    <row r="280" spans="1:10" s="26" customFormat="1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f t="shared" si="7"/>
        <v>122</v>
      </c>
      <c r="H280" s="105"/>
      <c r="I280" s="25"/>
      <c r="J280" s="25"/>
    </row>
    <row r="281" spans="1:10" s="26" customFormat="1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f t="shared" si="7"/>
        <v>20</v>
      </c>
      <c r="H281" s="105"/>
      <c r="I281" s="25"/>
      <c r="J281" s="25"/>
    </row>
    <row r="282" spans="1:10" s="26" customFormat="1" ht="49.5" customHeight="1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f t="shared" si="7"/>
        <v>20</v>
      </c>
      <c r="H282" s="105"/>
      <c r="I282" s="25"/>
      <c r="J282" s="25"/>
    </row>
    <row r="283" spans="1:10" s="26" customFormat="1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f t="shared" si="7"/>
        <v>20</v>
      </c>
      <c r="H283" s="105"/>
      <c r="I283" s="25"/>
      <c r="J283" s="25"/>
    </row>
    <row r="284" spans="1:8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f>G285</f>
        <v>4873.5</v>
      </c>
      <c r="H284" s="101"/>
    </row>
    <row r="285" spans="1:8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107">
        <f>G286+G290</f>
        <v>4873.5</v>
      </c>
      <c r="H285" s="102"/>
    </row>
    <row r="286" spans="1:10" s="10" customFormat="1" ht="20.25" customHeight="1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f>G287</f>
        <v>4796.5</v>
      </c>
      <c r="H286" s="97"/>
      <c r="I286" s="9"/>
      <c r="J286" s="9"/>
    </row>
    <row r="287" spans="1:10" s="8" customFormat="1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f>G288+G289</f>
        <v>4796.5</v>
      </c>
      <c r="H287" s="97"/>
      <c r="I287" s="7"/>
      <c r="J287" s="7"/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f>F288+H288</f>
        <v>4375.5</v>
      </c>
      <c r="H288" s="97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f>F289+H289</f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f>F290+H290</f>
        <v>77</v>
      </c>
    </row>
    <row r="291" spans="1:7" ht="36.75" customHeight="1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f>F291+H291</f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f>F292+H292</f>
        <v>77</v>
      </c>
    </row>
    <row r="293" spans="1:8" ht="31.5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f>G294</f>
        <v>2945.5</v>
      </c>
      <c r="H293" s="101"/>
    </row>
    <row r="294" spans="1:8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f>G295+G299</f>
        <v>2945.5</v>
      </c>
      <c r="H294" s="102"/>
    </row>
    <row r="295" spans="1:10" s="10" customFormat="1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f>G296</f>
        <v>2899.5</v>
      </c>
      <c r="H295" s="97"/>
      <c r="I295" s="9"/>
      <c r="J295" s="9"/>
    </row>
    <row r="296" spans="1:10" s="8" customFormat="1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f>G297+G298</f>
        <v>2899.5</v>
      </c>
      <c r="H296" s="97"/>
      <c r="I296" s="7"/>
      <c r="J296" s="7"/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f aca="true" t="shared" si="8" ref="G297:G310">F297+H297</f>
        <v>2628.5</v>
      </c>
      <c r="H297" s="97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f t="shared" si="8"/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f t="shared" si="8"/>
        <v>46</v>
      </c>
    </row>
    <row r="300" spans="1:7" ht="50.25" customHeight="1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f t="shared" si="8"/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f t="shared" si="8"/>
        <v>46</v>
      </c>
    </row>
    <row r="302" spans="1:8" ht="22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f>G303</f>
        <v>1843.77</v>
      </c>
      <c r="H302" s="101"/>
    </row>
    <row r="303" spans="1:8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107">
        <f>G304+G308</f>
        <v>1843.77</v>
      </c>
      <c r="H303" s="102"/>
    </row>
    <row r="304" spans="1:10" s="10" customFormat="1" ht="18" customHeight="1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f>G305</f>
        <v>1823.77</v>
      </c>
      <c r="H304" s="97"/>
      <c r="I304" s="9"/>
      <c r="J304" s="9"/>
    </row>
    <row r="305" spans="1:10" s="8" customFormat="1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f>G306+G307</f>
        <v>1823.77</v>
      </c>
      <c r="H305" s="97"/>
      <c r="I305" s="7"/>
      <c r="J305" s="7"/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f t="shared" si="8"/>
        <v>1693.77</v>
      </c>
      <c r="H306" s="97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f t="shared" si="8"/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f t="shared" si="8"/>
        <v>20</v>
      </c>
    </row>
    <row r="309" spans="1:7" ht="48.75" customHeight="1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f t="shared" si="8"/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f t="shared" si="8"/>
        <v>20</v>
      </c>
    </row>
    <row r="311" spans="1:8" ht="36.75" customHeight="1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f>G312</f>
        <v>1227.9</v>
      </c>
      <c r="H311" s="101"/>
    </row>
    <row r="312" spans="1:8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107">
        <f>G313+G317</f>
        <v>1227.9</v>
      </c>
      <c r="H312" s="102"/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f>G314</f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f>G315+G316</f>
        <v>1107.9</v>
      </c>
    </row>
    <row r="315" spans="1:10" s="10" customFormat="1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f aca="true" t="shared" si="9" ref="G315:G328">F315+H315</f>
        <v>1057.9</v>
      </c>
      <c r="H315" s="97"/>
      <c r="I315" s="9"/>
      <c r="J315" s="9"/>
    </row>
    <row r="316" spans="1:10" s="8" customFormat="1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f t="shared" si="9"/>
        <v>50</v>
      </c>
      <c r="H316" s="97">
        <v>50</v>
      </c>
      <c r="I316" s="7"/>
      <c r="J316" s="7"/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f t="shared" si="9"/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f t="shared" si="9"/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f t="shared" si="9"/>
        <v>120</v>
      </c>
    </row>
    <row r="320" spans="1:8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f>G321</f>
        <v>2621.2</v>
      </c>
      <c r="H320" s="101"/>
    </row>
    <row r="321" spans="1:8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107">
        <f>G322+G326</f>
        <v>2621.2</v>
      </c>
      <c r="H321" s="102"/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f>G323</f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f>G324+G325</f>
        <v>2416.2</v>
      </c>
    </row>
    <row r="324" spans="1:10" s="10" customFormat="1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f t="shared" si="9"/>
        <v>2366.2</v>
      </c>
      <c r="H324" s="97">
        <v>10</v>
      </c>
      <c r="I324" s="9"/>
      <c r="J324" s="9"/>
    </row>
    <row r="325" spans="1:10" s="8" customFormat="1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f>F325+H325</f>
        <v>50</v>
      </c>
      <c r="H325" s="97">
        <v>50</v>
      </c>
      <c r="I325" s="7"/>
      <c r="J325" s="7"/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f t="shared" si="9"/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f t="shared" si="9"/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f t="shared" si="9"/>
        <v>205</v>
      </c>
    </row>
    <row r="329" spans="1:8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f>G330</f>
        <v>668.75</v>
      </c>
      <c r="H329" s="101"/>
    </row>
    <row r="330" spans="1:8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107">
        <f>G331+G334</f>
        <v>668.75</v>
      </c>
      <c r="H330" s="102"/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f aca="true" t="shared" si="10" ref="G331:G341">F331+H331</f>
        <v>618.75</v>
      </c>
      <c r="H331" s="97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f t="shared" si="10"/>
        <v>618.75</v>
      </c>
      <c r="H332" s="97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f t="shared" si="10"/>
        <v>618.75</v>
      </c>
      <c r="H333" s="97">
        <v>56.25</v>
      </c>
    </row>
    <row r="334" spans="1:10" s="10" customFormat="1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f t="shared" si="10"/>
        <v>50</v>
      </c>
      <c r="H334" s="97"/>
      <c r="I334" s="9"/>
      <c r="J334" s="9"/>
    </row>
    <row r="335" spans="1:10" s="8" customFormat="1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f t="shared" si="10"/>
        <v>50</v>
      </c>
      <c r="H335" s="97"/>
      <c r="I335" s="7"/>
      <c r="J335" s="7"/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f t="shared" si="10"/>
        <v>50</v>
      </c>
    </row>
    <row r="337" spans="1:8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f>G338</f>
        <v>1324.9</v>
      </c>
      <c r="H337" s="101"/>
    </row>
    <row r="338" spans="1:8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107">
        <f>G339+G342</f>
        <v>1324.9</v>
      </c>
      <c r="H338" s="102"/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f t="shared" si="10"/>
        <v>1249.9</v>
      </c>
      <c r="H339" s="97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f t="shared" si="10"/>
        <v>1249.9</v>
      </c>
      <c r="H340" s="97">
        <v>67</v>
      </c>
    </row>
    <row r="341" spans="1:10" s="10" customFormat="1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f t="shared" si="10"/>
        <v>1249.9</v>
      </c>
      <c r="H341" s="97">
        <v>67</v>
      </c>
      <c r="I341" s="9"/>
      <c r="J341" s="9"/>
    </row>
    <row r="342" spans="1:10" s="8" customFormat="1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f aca="true" t="shared" si="11" ref="G342:G360">F342+H342</f>
        <v>75</v>
      </c>
      <c r="H342" s="97"/>
      <c r="I342" s="7"/>
      <c r="J342" s="7"/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f t="shared" si="11"/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f t="shared" si="11"/>
        <v>75</v>
      </c>
    </row>
    <row r="345" spans="1:8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f>G346</f>
        <v>1839.1</v>
      </c>
      <c r="H345" s="101"/>
    </row>
    <row r="346" spans="1:8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107">
        <f>G347+G350</f>
        <v>1839.1</v>
      </c>
      <c r="H346" s="102"/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f t="shared" si="11"/>
        <v>1764.1</v>
      </c>
      <c r="H347" s="97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f t="shared" si="11"/>
        <v>1764.1</v>
      </c>
      <c r="H348" s="97">
        <v>40</v>
      </c>
    </row>
    <row r="349" spans="1:10" s="10" customFormat="1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f t="shared" si="11"/>
        <v>1764.1</v>
      </c>
      <c r="H349" s="97">
        <v>40</v>
      </c>
      <c r="I349" s="9"/>
      <c r="J349" s="9"/>
    </row>
    <row r="350" spans="1:10" s="8" customFormat="1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f t="shared" si="11"/>
        <v>75</v>
      </c>
      <c r="H350" s="97"/>
      <c r="I350" s="7"/>
      <c r="J350" s="7"/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f t="shared" si="11"/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f t="shared" si="11"/>
        <v>75</v>
      </c>
    </row>
    <row r="353" spans="1:8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f>G354</f>
        <v>1450.8</v>
      </c>
      <c r="H353" s="101"/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f>G355+G358</f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f t="shared" si="11"/>
        <v>1270.8</v>
      </c>
      <c r="H355" s="97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f t="shared" si="11"/>
        <v>1270.8</v>
      </c>
      <c r="H356" s="97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f t="shared" si="11"/>
        <v>1270.8</v>
      </c>
      <c r="H357" s="97">
        <v>142</v>
      </c>
    </row>
    <row r="358" spans="1:10" s="10" customFormat="1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f t="shared" si="11"/>
        <v>180</v>
      </c>
      <c r="H358" s="97"/>
      <c r="I358" s="9"/>
      <c r="J358" s="9"/>
    </row>
    <row r="359" spans="1:10" s="8" customFormat="1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f t="shared" si="11"/>
        <v>180</v>
      </c>
      <c r="H359" s="97"/>
      <c r="I359" s="7"/>
      <c r="J359" s="7"/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f t="shared" si="11"/>
        <v>180</v>
      </c>
    </row>
    <row r="361" spans="1:8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f>G362</f>
        <v>1329.6</v>
      </c>
      <c r="H361" s="101"/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107">
        <f>G363+G367</f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f>G364</f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f>G365+G366</f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f aca="true" t="shared" si="12" ref="G365:G376">F365+H365</f>
        <v>1204.6</v>
      </c>
    </row>
    <row r="366" spans="1:10" s="10" customFormat="1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f t="shared" si="12"/>
        <v>40</v>
      </c>
      <c r="H366" s="97">
        <v>40</v>
      </c>
      <c r="I366" s="9"/>
      <c r="J366" s="9"/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f t="shared" si="12"/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f t="shared" si="12"/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f t="shared" si="12"/>
        <v>85</v>
      </c>
    </row>
    <row r="370" spans="1:8" ht="15.75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f>G371</f>
        <v>29256</v>
      </c>
      <c r="H370" s="101"/>
    </row>
    <row r="371" spans="1:8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f>G372+G375</f>
        <v>29256</v>
      </c>
      <c r="H371" s="102"/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f>G373+G374</f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f t="shared" si="12"/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f t="shared" si="12"/>
        <v>449</v>
      </c>
      <c r="H374" s="97">
        <v>210</v>
      </c>
    </row>
    <row r="375" spans="1:10" s="10" customFormat="1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f t="shared" si="12"/>
        <v>1000</v>
      </c>
      <c r="H375" s="97"/>
      <c r="I375" s="9"/>
      <c r="J375" s="9"/>
    </row>
    <row r="376" spans="1:10" s="117" customFormat="1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14">
        <f t="shared" si="12"/>
        <v>1000</v>
      </c>
      <c r="H376" s="115"/>
      <c r="I376" s="116"/>
      <c r="J376" s="116"/>
    </row>
    <row r="377" spans="1:7" ht="31.5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f>G378</f>
        <v>248405</v>
      </c>
    </row>
    <row r="378" spans="1:8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f>G379+G382</f>
        <v>248405</v>
      </c>
      <c r="H378" s="102"/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f aca="true" t="shared" si="13" ref="G379:G387">F379+H379</f>
        <v>212760</v>
      </c>
      <c r="H379" s="97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f t="shared" si="13"/>
        <v>212760</v>
      </c>
      <c r="H380" s="97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f t="shared" si="13"/>
        <v>212760</v>
      </c>
      <c r="H381" s="97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f>G383+G385+G387</f>
        <v>35645</v>
      </c>
    </row>
    <row r="383" spans="1:7" ht="31.5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f t="shared" si="13"/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f t="shared" si="13"/>
        <v>16405</v>
      </c>
    </row>
    <row r="385" spans="1:10" s="10" customFormat="1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f t="shared" si="13"/>
        <v>18438</v>
      </c>
      <c r="H385" s="97"/>
      <c r="I385" s="9"/>
      <c r="J385" s="9"/>
    </row>
    <row r="386" spans="1:10" s="8" customFormat="1" ht="31.5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f t="shared" si="13"/>
        <v>18438</v>
      </c>
      <c r="H386" s="97"/>
      <c r="I386" s="7"/>
      <c r="J386" s="7"/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f t="shared" si="13"/>
        <v>802</v>
      </c>
      <c r="H387" s="97">
        <v>802</v>
      </c>
    </row>
    <row r="388" spans="1:8" ht="15.75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f aca="true" t="shared" si="14" ref="G388:G407">F388+H388</f>
        <v>7000</v>
      </c>
      <c r="H388" s="97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f t="shared" si="14"/>
        <v>7000</v>
      </c>
      <c r="H389" s="97">
        <v>1000</v>
      </c>
    </row>
    <row r="390" spans="1:10" s="10" customFormat="1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f t="shared" si="14"/>
        <v>7000</v>
      </c>
      <c r="H390" s="97">
        <v>1000</v>
      </c>
      <c r="I390" s="9"/>
      <c r="J390" s="9"/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f t="shared" si="14"/>
        <v>7000</v>
      </c>
      <c r="H391" s="97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f t="shared" si="14"/>
        <v>7000</v>
      </c>
      <c r="H392" s="97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f t="shared" si="14"/>
        <v>33000</v>
      </c>
      <c r="H393" s="97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f t="shared" si="14"/>
        <v>33000</v>
      </c>
      <c r="H394" s="97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f t="shared" si="14"/>
        <v>33000</v>
      </c>
      <c r="H395" s="97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f t="shared" si="14"/>
        <v>33000</v>
      </c>
      <c r="H396" s="97">
        <v>25600</v>
      </c>
    </row>
    <row r="397" spans="1:8" ht="47.25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f t="shared" si="14"/>
        <v>33000</v>
      </c>
      <c r="H397" s="97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f t="shared" si="14"/>
        <v>92000</v>
      </c>
      <c r="H398" s="97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f t="shared" si="14"/>
        <v>92000</v>
      </c>
      <c r="H399" s="97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f t="shared" si="14"/>
        <v>92000</v>
      </c>
      <c r="H400" s="97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f t="shared" si="14"/>
        <v>92000</v>
      </c>
      <c r="H401" s="97">
        <v>82240</v>
      </c>
    </row>
    <row r="402" spans="1:8" ht="47.25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f t="shared" si="14"/>
        <v>92000</v>
      </c>
      <c r="H402" s="97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f t="shared" si="14"/>
        <v>20900</v>
      </c>
      <c r="H403" s="97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f t="shared" si="14"/>
        <v>20900</v>
      </c>
      <c r="H404" s="97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f t="shared" si="14"/>
        <v>20900</v>
      </c>
      <c r="H405" s="97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f t="shared" si="14"/>
        <v>20900</v>
      </c>
      <c r="H406" s="97">
        <v>16180</v>
      </c>
    </row>
    <row r="407" spans="1:8" ht="47.25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f t="shared" si="14"/>
        <v>20900</v>
      </c>
      <c r="H407" s="97">
        <v>16180</v>
      </c>
    </row>
    <row r="408" spans="1:8" ht="15.75">
      <c r="A408" s="48"/>
      <c r="B408" s="44" t="s">
        <v>626</v>
      </c>
      <c r="C408" s="29"/>
      <c r="D408" s="29"/>
      <c r="E408" s="29"/>
      <c r="F408" s="88"/>
      <c r="G408" s="108">
        <f>F408+H408</f>
        <v>200</v>
      </c>
      <c r="H408" s="97">
        <v>200</v>
      </c>
    </row>
    <row r="409" spans="1:8" ht="16.5" customHeight="1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f>F409+H409</f>
        <v>200</v>
      </c>
      <c r="H409" s="97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f>F410+H410</f>
        <v>200</v>
      </c>
      <c r="H410" s="97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f>F411+H411</f>
        <v>200</v>
      </c>
      <c r="H411" s="97">
        <v>200</v>
      </c>
    </row>
    <row r="412" spans="1:8" ht="15.75">
      <c r="A412" s="48"/>
      <c r="B412" s="62" t="s">
        <v>437</v>
      </c>
      <c r="C412" s="45" t="s">
        <v>461</v>
      </c>
      <c r="D412" s="45" t="s">
        <v>436</v>
      </c>
      <c r="E412" s="45">
        <v>366</v>
      </c>
      <c r="F412" s="91"/>
      <c r="G412" s="107">
        <f>F412+H412</f>
        <v>200</v>
      </c>
      <c r="H412" s="97">
        <v>200</v>
      </c>
    </row>
    <row r="413" spans="1:7" ht="15.75">
      <c r="A413" s="48"/>
      <c r="B413" s="62"/>
      <c r="C413" s="45"/>
      <c r="D413" s="45"/>
      <c r="E413" s="45"/>
      <c r="F413" s="91"/>
      <c r="G413" s="107"/>
    </row>
    <row r="414" spans="1:7" ht="15.75">
      <c r="A414" s="48"/>
      <c r="B414" s="62"/>
      <c r="C414" s="45"/>
      <c r="D414" s="45"/>
      <c r="E414" s="45"/>
      <c r="F414" s="91"/>
      <c r="G414" s="107"/>
    </row>
    <row r="415" spans="1:7" ht="15.75">
      <c r="A415" s="48"/>
      <c r="B415" s="62"/>
      <c r="C415" s="45"/>
      <c r="D415" s="45"/>
      <c r="E415" s="45"/>
      <c r="F415" s="91"/>
      <c r="G415" s="107"/>
    </row>
    <row r="416" spans="1:7" ht="15.75">
      <c r="A416" s="48"/>
      <c r="B416" s="62"/>
      <c r="C416" s="45"/>
      <c r="D416" s="45"/>
      <c r="E416" s="45"/>
      <c r="F416" s="91"/>
      <c r="G416" s="107"/>
    </row>
    <row r="417" spans="1:7" ht="15.75">
      <c r="A417" s="48"/>
      <c r="B417" s="62"/>
      <c r="C417" s="45"/>
      <c r="D417" s="45"/>
      <c r="E417" s="45"/>
      <c r="F417" s="91"/>
      <c r="G417" s="107"/>
    </row>
    <row r="418" spans="1:7" ht="15.75">
      <c r="A418" s="48"/>
      <c r="B418" s="62"/>
      <c r="C418" s="45"/>
      <c r="D418" s="45"/>
      <c r="E418" s="45"/>
      <c r="F418" s="91"/>
      <c r="G418" s="107"/>
    </row>
    <row r="419" spans="1:7" ht="15.75">
      <c r="A419" s="48" t="s">
        <v>617</v>
      </c>
      <c r="B419" s="49" t="s">
        <v>9</v>
      </c>
      <c r="C419" s="48" t="s">
        <v>10</v>
      </c>
      <c r="D419" s="48"/>
      <c r="E419" s="48"/>
      <c r="F419" s="93"/>
      <c r="G419" s="107"/>
    </row>
    <row r="420" spans="1:7" ht="21" customHeight="1">
      <c r="A420" s="48"/>
      <c r="B420" s="81" t="s">
        <v>415</v>
      </c>
      <c r="C420" s="48" t="s">
        <v>457</v>
      </c>
      <c r="D420" s="48"/>
      <c r="E420" s="48"/>
      <c r="F420" s="89"/>
      <c r="G420" s="107"/>
    </row>
    <row r="421" spans="1:8" ht="31.5">
      <c r="A421" s="16"/>
      <c r="B421" s="17" t="s">
        <v>233</v>
      </c>
      <c r="C421" s="18" t="s">
        <v>234</v>
      </c>
      <c r="D421" s="18"/>
      <c r="E421" s="18"/>
      <c r="F421" s="93"/>
      <c r="G421" s="107"/>
      <c r="H421" s="102"/>
    </row>
    <row r="422" spans="1:7" ht="15.75">
      <c r="A422" s="16"/>
      <c r="B422" s="56" t="s">
        <v>408</v>
      </c>
      <c r="C422" s="52" t="s">
        <v>454</v>
      </c>
      <c r="D422" s="13"/>
      <c r="E422" s="13"/>
      <c r="F422" s="93"/>
      <c r="G422" s="107"/>
    </row>
    <row r="423" spans="1:8" ht="15.75">
      <c r="A423" s="48"/>
      <c r="B423" s="56" t="s">
        <v>516</v>
      </c>
      <c r="C423" s="52" t="s">
        <v>542</v>
      </c>
      <c r="D423" s="52"/>
      <c r="E423" s="52"/>
      <c r="F423" s="89"/>
      <c r="G423" s="107"/>
      <c r="H423" s="102"/>
    </row>
    <row r="424" spans="1:7" ht="15.75">
      <c r="A424" s="16"/>
      <c r="B424" s="17" t="s">
        <v>65</v>
      </c>
      <c r="C424" s="48" t="s">
        <v>66</v>
      </c>
      <c r="D424" s="48"/>
      <c r="E424" s="48"/>
      <c r="F424" s="89"/>
      <c r="G424" s="107"/>
    </row>
    <row r="425" spans="1:8" ht="18.75" customHeight="1">
      <c r="A425" s="16"/>
      <c r="B425" s="17" t="s">
        <v>28</v>
      </c>
      <c r="C425" s="18" t="s">
        <v>29</v>
      </c>
      <c r="D425" s="18"/>
      <c r="E425" s="18"/>
      <c r="F425" s="93"/>
      <c r="G425" s="107"/>
      <c r="H425" s="102"/>
    </row>
    <row r="426" spans="1:7" ht="15.75">
      <c r="A426" s="16"/>
      <c r="B426" s="49" t="s">
        <v>491</v>
      </c>
      <c r="C426" s="48" t="s">
        <v>530</v>
      </c>
      <c r="D426" s="48"/>
      <c r="E426" s="48"/>
      <c r="F426" s="89"/>
      <c r="G426" s="107"/>
    </row>
    <row r="427" spans="1:7" ht="15.75">
      <c r="A427" s="16"/>
      <c r="B427" s="49" t="s">
        <v>506</v>
      </c>
      <c r="C427" s="48">
        <v>1000</v>
      </c>
      <c r="D427" s="48"/>
      <c r="E427" s="48"/>
      <c r="F427" s="89"/>
      <c r="G427" s="107"/>
    </row>
    <row r="428" spans="1:7" ht="15.75">
      <c r="A428" s="16"/>
      <c r="B428" s="17" t="s">
        <v>611</v>
      </c>
      <c r="C428" s="18"/>
      <c r="D428" s="18"/>
      <c r="E428" s="18"/>
      <c r="F428" s="93"/>
      <c r="G428" s="107"/>
    </row>
    <row r="430" ht="18" customHeight="1"/>
    <row r="443" spans="1:10" s="10" customFormat="1" ht="15.75">
      <c r="A443" s="7"/>
      <c r="B443" s="3"/>
      <c r="C443" s="6"/>
      <c r="D443" s="6"/>
      <c r="E443" s="6"/>
      <c r="F443" s="22"/>
      <c r="G443" s="97"/>
      <c r="H443" s="97"/>
      <c r="I443" s="9"/>
      <c r="J443" s="9"/>
    </row>
    <row r="450" spans="1:10" s="8" customFormat="1" ht="15.75">
      <c r="A450" s="7"/>
      <c r="B450" s="3"/>
      <c r="C450" s="6"/>
      <c r="D450" s="6"/>
      <c r="E450" s="6"/>
      <c r="F450" s="22"/>
      <c r="G450" s="97"/>
      <c r="H450" s="97"/>
      <c r="I450" s="7"/>
      <c r="J450" s="7"/>
    </row>
    <row r="452" spans="1:10" s="8" customFormat="1" ht="15.75">
      <c r="A452" s="7"/>
      <c r="B452" s="3"/>
      <c r="C452" s="6"/>
      <c r="D452" s="6"/>
      <c r="E452" s="6"/>
      <c r="F452" s="22"/>
      <c r="G452" s="97"/>
      <c r="H452" s="97"/>
      <c r="I452" s="7"/>
      <c r="J452" s="7"/>
    </row>
    <row r="454" spans="1:10" s="8" customFormat="1" ht="15.75">
      <c r="A454" s="7"/>
      <c r="B454" s="3"/>
      <c r="C454" s="6"/>
      <c r="D454" s="6"/>
      <c r="E454" s="6"/>
      <c r="F454" s="22"/>
      <c r="G454" s="97"/>
      <c r="H454" s="97"/>
      <c r="I454" s="7"/>
      <c r="J454" s="7"/>
    </row>
  </sheetData>
  <sheetProtection/>
  <mergeCells count="12">
    <mergeCell ref="C1:E1"/>
    <mergeCell ref="C2:E2"/>
    <mergeCell ref="C3:E3"/>
    <mergeCell ref="C4:E4"/>
    <mergeCell ref="G270:G271"/>
    <mergeCell ref="A5:F5"/>
    <mergeCell ref="A6:F6"/>
    <mergeCell ref="A270:A271"/>
    <mergeCell ref="C270:C271"/>
    <mergeCell ref="D270:D271"/>
    <mergeCell ref="E270:E271"/>
    <mergeCell ref="F270:F27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8"/>
  <sheetViews>
    <sheetView zoomScalePageLayoutView="0" workbookViewId="0" topLeftCell="A10">
      <selection activeCell="G20" sqref="G20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225" t="s">
        <v>606</v>
      </c>
      <c r="D1" s="225"/>
      <c r="E1" s="225"/>
    </row>
    <row r="2" spans="3:5" ht="15.75">
      <c r="C2" s="226" t="s">
        <v>607</v>
      </c>
      <c r="D2" s="226"/>
      <c r="E2" s="226"/>
    </row>
    <row r="3" spans="3:5" ht="15.75">
      <c r="C3" s="225" t="s">
        <v>608</v>
      </c>
      <c r="D3" s="225"/>
      <c r="E3" s="225"/>
    </row>
    <row r="4" spans="3:5" ht="15.75">
      <c r="C4" s="225"/>
      <c r="D4" s="225"/>
      <c r="E4" s="225"/>
    </row>
    <row r="5" spans="1:6" ht="18.75">
      <c r="A5" s="229" t="s">
        <v>243</v>
      </c>
      <c r="B5" s="230"/>
      <c r="C5" s="230"/>
      <c r="D5" s="230"/>
      <c r="E5" s="230"/>
      <c r="F5" s="230"/>
    </row>
    <row r="6" spans="1:6" ht="18.75">
      <c r="A6" s="229" t="s">
        <v>0</v>
      </c>
      <c r="B6" s="230"/>
      <c r="C6" s="230"/>
      <c r="D6" s="230"/>
      <c r="E6" s="230"/>
      <c r="F6" s="230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2010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8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1399</v>
      </c>
      <c r="H39" s="118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7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7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</row>
    <row r="107" spans="1:7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7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</row>
    <row r="111" spans="1:7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7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7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</row>
    <row r="198" spans="1:7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7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</row>
    <row r="201" spans="1:7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</row>
    <row r="202" spans="1:7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7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7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</row>
    <row r="234" spans="1:7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</row>
    <row r="235" spans="1:7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7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235"/>
      <c r="B270" s="33" t="s">
        <v>278</v>
      </c>
      <c r="C270" s="231" t="s">
        <v>274</v>
      </c>
      <c r="D270" s="231" t="s">
        <v>277</v>
      </c>
      <c r="E270" s="231" t="s">
        <v>279</v>
      </c>
      <c r="F270" s="237">
        <v>3960</v>
      </c>
      <c r="G270" s="109">
        <v>3960</v>
      </c>
    </row>
    <row r="271" spans="1:7" ht="15.75">
      <c r="A271" s="236"/>
      <c r="B271" s="34" t="s">
        <v>280</v>
      </c>
      <c r="C271" s="232"/>
      <c r="D271" s="232"/>
      <c r="E271" s="232"/>
      <c r="F271" s="238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7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7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</row>
    <row r="332" spans="1:7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7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</row>
    <row r="340" spans="1:7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7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</row>
    <row r="348" spans="1:7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7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</row>
    <row r="356" spans="1:7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7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</row>
    <row r="380" spans="1:7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7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</row>
    <row r="389" spans="1:7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</row>
    <row r="390" spans="1:7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</row>
    <row r="391" spans="1:7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7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</row>
    <row r="394" spans="1:7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</row>
    <row r="395" spans="1:7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</row>
    <row r="396" spans="1:7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7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</row>
    <row r="399" spans="1:7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</row>
    <row r="400" spans="1:7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</row>
    <row r="401" spans="1:7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7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</row>
    <row r="404" spans="1:7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</row>
    <row r="405" spans="1:7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</row>
    <row r="406" spans="1:7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7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</row>
    <row r="409" spans="1:7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</row>
    <row r="410" spans="1:7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</row>
    <row r="411" spans="1:7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8" s="135" customFormat="1" ht="15.75">
      <c r="A415" s="130"/>
      <c r="B415" s="131"/>
      <c r="C415" s="132"/>
      <c r="D415" s="132"/>
      <c r="E415" s="132"/>
      <c r="F415" s="133"/>
      <c r="G415" s="134"/>
      <c r="H415" s="135">
        <f>SUM(H8:H412)</f>
        <v>195194</v>
      </c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 t="s">
        <v>617</v>
      </c>
      <c r="B419" s="136" t="s">
        <v>9</v>
      </c>
      <c r="C419" s="130" t="s">
        <v>10</v>
      </c>
      <c r="D419" s="130"/>
      <c r="E419" s="130"/>
      <c r="F419" s="137"/>
      <c r="G419" s="134"/>
    </row>
    <row r="420" spans="1:7" s="135" customFormat="1" ht="15.75">
      <c r="A420" s="130"/>
      <c r="B420" s="138" t="s">
        <v>415</v>
      </c>
      <c r="C420" s="130" t="s">
        <v>457</v>
      </c>
      <c r="D420" s="130"/>
      <c r="E420" s="130"/>
      <c r="F420" s="139"/>
      <c r="G420" s="134"/>
    </row>
    <row r="421" spans="1:7" s="135" customFormat="1" ht="31.5">
      <c r="A421" s="65"/>
      <c r="B421" s="140" t="s">
        <v>233</v>
      </c>
      <c r="C421" s="141" t="s">
        <v>234</v>
      </c>
      <c r="D421" s="141"/>
      <c r="E421" s="141"/>
      <c r="F421" s="137"/>
      <c r="G421" s="134"/>
    </row>
    <row r="422" spans="1:6" ht="15.75">
      <c r="A422" s="125"/>
      <c r="B422" s="126" t="s">
        <v>408</v>
      </c>
      <c r="C422" s="127" t="s">
        <v>454</v>
      </c>
      <c r="D422" s="128"/>
      <c r="E422" s="128"/>
      <c r="F422" s="129"/>
    </row>
    <row r="423" spans="1:6" ht="15.75">
      <c r="A423" s="48"/>
      <c r="B423" s="56" t="s">
        <v>516</v>
      </c>
      <c r="C423" s="52" t="s">
        <v>542</v>
      </c>
      <c r="D423" s="52"/>
      <c r="E423" s="52"/>
      <c r="F423" s="89"/>
    </row>
    <row r="424" spans="1:6" ht="15.75">
      <c r="A424" s="16"/>
      <c r="B424" s="17" t="s">
        <v>65</v>
      </c>
      <c r="C424" s="48" t="s">
        <v>66</v>
      </c>
      <c r="D424" s="48"/>
      <c r="E424" s="48"/>
      <c r="F424" s="89"/>
    </row>
    <row r="425" spans="1:6" ht="31.5">
      <c r="A425" s="16"/>
      <c r="B425" s="17" t="s">
        <v>28</v>
      </c>
      <c r="C425" s="18" t="s">
        <v>29</v>
      </c>
      <c r="D425" s="18"/>
      <c r="E425" s="18"/>
      <c r="F425" s="93"/>
    </row>
    <row r="426" spans="1:6" ht="15.75">
      <c r="A426" s="16"/>
      <c r="B426" s="49" t="s">
        <v>491</v>
      </c>
      <c r="C426" s="48" t="s">
        <v>530</v>
      </c>
      <c r="D426" s="48"/>
      <c r="E426" s="48"/>
      <c r="F426" s="89"/>
    </row>
    <row r="427" spans="1:6" ht="15.75">
      <c r="A427" s="16"/>
      <c r="B427" s="49" t="s">
        <v>506</v>
      </c>
      <c r="C427" s="48">
        <v>1000</v>
      </c>
      <c r="D427" s="48"/>
      <c r="E427" s="48"/>
      <c r="F427" s="89"/>
    </row>
    <row r="428" spans="1:6" ht="15.75">
      <c r="A428" s="16"/>
      <c r="B428" s="17" t="s">
        <v>611</v>
      </c>
      <c r="C428" s="18"/>
      <c r="D428" s="18"/>
      <c r="E428" s="18"/>
      <c r="F428" s="93"/>
    </row>
  </sheetData>
  <sheetProtection/>
  <mergeCells count="11">
    <mergeCell ref="A270:A271"/>
    <mergeCell ref="C270:C271"/>
    <mergeCell ref="D270:D271"/>
    <mergeCell ref="E270:E271"/>
    <mergeCell ref="F270:F271"/>
    <mergeCell ref="A6:F6"/>
    <mergeCell ref="C1:E1"/>
    <mergeCell ref="C2:E2"/>
    <mergeCell ref="C3:E3"/>
    <mergeCell ref="C4:E4"/>
    <mergeCell ref="A5:F5"/>
  </mergeCells>
  <printOptions/>
  <pageMargins left="0.19" right="0.22" top="0.33" bottom="0.29" header="0.36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453"/>
  <sheetViews>
    <sheetView tabSelected="1" workbookViewId="0" topLeftCell="A1">
      <selection activeCell="J13" sqref="J13"/>
    </sheetView>
  </sheetViews>
  <sheetFormatPr defaultColWidth="8.8515625" defaultRowHeight="12.75"/>
  <cols>
    <col min="1" max="1" width="57.57421875" style="117" customWidth="1"/>
    <col min="2" max="2" width="8.57421875" style="117" customWidth="1"/>
    <col min="3" max="3" width="10.8515625" style="117" customWidth="1"/>
    <col min="4" max="4" width="6.8515625" style="117" customWidth="1"/>
    <col min="5" max="5" width="13.8515625" style="117" customWidth="1"/>
    <col min="6" max="6" width="13.140625" style="153" hidden="1" customWidth="1"/>
    <col min="7" max="7" width="9.140625" style="145" hidden="1" customWidth="1"/>
    <col min="8" max="12" width="8.8515625" style="145" customWidth="1"/>
    <col min="13" max="13" width="9.421875" style="145" bestFit="1" customWidth="1"/>
    <col min="14" max="16384" width="8.8515625" style="145" customWidth="1"/>
  </cols>
  <sheetData>
    <row r="1" spans="2:15" ht="15.75">
      <c r="B1" s="241" t="s">
        <v>718</v>
      </c>
      <c r="C1" s="241"/>
      <c r="D1" s="241"/>
      <c r="E1" s="241"/>
      <c r="F1" s="241"/>
      <c r="G1" s="241"/>
      <c r="H1" s="144"/>
      <c r="I1" s="144"/>
      <c r="J1" s="144"/>
      <c r="K1" s="144"/>
      <c r="L1" s="144"/>
      <c r="M1" s="144"/>
      <c r="N1" s="144"/>
      <c r="O1" s="144"/>
    </row>
    <row r="2" spans="2:15" ht="16.5" customHeight="1">
      <c r="B2" s="243" t="s">
        <v>751</v>
      </c>
      <c r="C2" s="243"/>
      <c r="D2" s="243"/>
      <c r="E2" s="243"/>
      <c r="F2" s="243"/>
      <c r="G2" s="243"/>
      <c r="H2" s="144"/>
      <c r="I2" s="144"/>
      <c r="J2" s="144"/>
      <c r="K2" s="144"/>
      <c r="L2" s="144"/>
      <c r="M2" s="144"/>
      <c r="N2" s="144"/>
      <c r="O2" s="144"/>
    </row>
    <row r="3" spans="2:15" ht="37.5" customHeight="1">
      <c r="B3" s="243"/>
      <c r="C3" s="243"/>
      <c r="D3" s="243"/>
      <c r="E3" s="243"/>
      <c r="F3" s="243"/>
      <c r="G3" s="243"/>
      <c r="H3" s="144"/>
      <c r="I3" s="144"/>
      <c r="J3" s="144"/>
      <c r="K3" s="144"/>
      <c r="L3" s="144"/>
      <c r="M3" s="144"/>
      <c r="N3" s="144"/>
      <c r="O3" s="144"/>
    </row>
    <row r="4" spans="2:15" ht="15.75" hidden="1">
      <c r="B4" s="242"/>
      <c r="C4" s="242"/>
      <c r="D4" s="242"/>
      <c r="E4" s="242"/>
      <c r="F4" s="242"/>
      <c r="G4" s="242"/>
      <c r="H4" s="146"/>
      <c r="I4" s="146"/>
      <c r="J4" s="146"/>
      <c r="K4" s="146"/>
      <c r="L4" s="146"/>
      <c r="M4" s="146"/>
      <c r="N4" s="146"/>
      <c r="O4" s="146"/>
    </row>
    <row r="5" ht="15.75" hidden="1"/>
    <row r="6" spans="1:7" ht="36.75" customHeight="1">
      <c r="A6" s="244" t="s">
        <v>713</v>
      </c>
      <c r="B6" s="244"/>
      <c r="C6" s="244"/>
      <c r="D6" s="244"/>
      <c r="E6" s="244"/>
      <c r="F6" s="187"/>
      <c r="G6" s="187"/>
    </row>
    <row r="7" spans="1:7" ht="18.75">
      <c r="A7" s="245" t="s">
        <v>714</v>
      </c>
      <c r="B7" s="245"/>
      <c r="C7" s="245"/>
      <c r="D7" s="245"/>
      <c r="E7" s="245"/>
      <c r="F7" s="188"/>
      <c r="G7" s="188"/>
    </row>
    <row r="8" spans="1:7" ht="18.75">
      <c r="A8" s="245" t="s">
        <v>740</v>
      </c>
      <c r="B8" s="245"/>
      <c r="C8" s="245"/>
      <c r="D8" s="245"/>
      <c r="E8" s="245"/>
      <c r="F8" s="188"/>
      <c r="G8" s="188"/>
    </row>
    <row r="9" spans="1:6" ht="18.75">
      <c r="A9" s="147"/>
      <c r="B9" s="147"/>
      <c r="C9" s="147"/>
      <c r="D9" s="147"/>
      <c r="E9" s="147"/>
      <c r="F9" s="148"/>
    </row>
    <row r="10" spans="1:7" ht="36">
      <c r="A10" s="167" t="s">
        <v>2</v>
      </c>
      <c r="B10" s="167" t="s">
        <v>715</v>
      </c>
      <c r="C10" s="167" t="s">
        <v>4</v>
      </c>
      <c r="D10" s="167" t="s">
        <v>5</v>
      </c>
      <c r="E10" s="168" t="s">
        <v>741</v>
      </c>
      <c r="F10" s="168" t="s">
        <v>712</v>
      </c>
      <c r="G10" s="168" t="s">
        <v>702</v>
      </c>
    </row>
    <row r="11" spans="1:7" ht="17.25" customHeight="1">
      <c r="A11" s="171" t="s">
        <v>9</v>
      </c>
      <c r="B11" s="172" t="s">
        <v>10</v>
      </c>
      <c r="C11" s="172" t="s">
        <v>11</v>
      </c>
      <c r="D11" s="172" t="s">
        <v>12</v>
      </c>
      <c r="E11" s="173">
        <f>E12+E15++E23+E26</f>
        <v>10448.599999999999</v>
      </c>
      <c r="F11" s="173" t="e">
        <f>F12+F15++F23+F26</f>
        <v>#REF!</v>
      </c>
      <c r="G11" s="174" t="e">
        <f aca="true" t="shared" si="0" ref="G11:G25">F11/E11*100</f>
        <v>#REF!</v>
      </c>
    </row>
    <row r="12" spans="1:13" s="158" customFormat="1" ht="45.75" customHeight="1">
      <c r="A12" s="198" t="s">
        <v>695</v>
      </c>
      <c r="B12" s="189" t="s">
        <v>635</v>
      </c>
      <c r="C12" s="189"/>
      <c r="D12" s="189"/>
      <c r="E12" s="190">
        <f>E13</f>
        <v>428.4</v>
      </c>
      <c r="F12" s="169">
        <f>F13</f>
        <v>204.6</v>
      </c>
      <c r="G12" s="170">
        <f t="shared" si="0"/>
        <v>47.75910364145658</v>
      </c>
      <c r="M12" s="183"/>
    </row>
    <row r="13" spans="1:7" s="158" customFormat="1" ht="43.5" customHeight="1">
      <c r="A13" s="199" t="s">
        <v>706</v>
      </c>
      <c r="B13" s="149" t="s">
        <v>635</v>
      </c>
      <c r="C13" s="149" t="s">
        <v>707</v>
      </c>
      <c r="D13" s="149"/>
      <c r="E13" s="164">
        <f>E14</f>
        <v>428.4</v>
      </c>
      <c r="F13" s="164">
        <f>F14</f>
        <v>204.6</v>
      </c>
      <c r="G13" s="159">
        <f t="shared" si="0"/>
        <v>47.75910364145658</v>
      </c>
    </row>
    <row r="14" spans="1:13" ht="17.25" customHeight="1">
      <c r="A14" s="199" t="s">
        <v>642</v>
      </c>
      <c r="B14" s="149" t="s">
        <v>635</v>
      </c>
      <c r="C14" s="149" t="s">
        <v>643</v>
      </c>
      <c r="D14" s="149" t="s">
        <v>644</v>
      </c>
      <c r="E14" s="164">
        <v>428.4</v>
      </c>
      <c r="F14" s="164">
        <v>204.6</v>
      </c>
      <c r="G14" s="159">
        <f t="shared" si="0"/>
        <v>47.75910364145658</v>
      </c>
      <c r="M14" s="182"/>
    </row>
    <row r="15" spans="1:7" s="158" customFormat="1" ht="50.25" customHeight="1">
      <c r="A15" s="198" t="s">
        <v>708</v>
      </c>
      <c r="B15" s="189" t="s">
        <v>15</v>
      </c>
      <c r="C15" s="189"/>
      <c r="D15" s="189"/>
      <c r="E15" s="190">
        <f>E17+E19+E21</f>
        <v>9570.199999999999</v>
      </c>
      <c r="F15" s="169">
        <f>F17+F19</f>
        <v>5840.1</v>
      </c>
      <c r="G15" s="170">
        <f t="shared" si="0"/>
        <v>61.02380305531756</v>
      </c>
    </row>
    <row r="16" spans="1:7" ht="38.25">
      <c r="A16" s="199" t="s">
        <v>706</v>
      </c>
      <c r="B16" s="149" t="s">
        <v>15</v>
      </c>
      <c r="C16" s="149" t="s">
        <v>707</v>
      </c>
      <c r="D16" s="149"/>
      <c r="E16" s="164">
        <f>E17+E19</f>
        <v>9288.4</v>
      </c>
      <c r="F16" s="164">
        <f>F17+F19</f>
        <v>5840.1</v>
      </c>
      <c r="G16" s="159">
        <f t="shared" si="0"/>
        <v>62.87519917316223</v>
      </c>
    </row>
    <row r="17" spans="1:7" ht="17.25" customHeight="1">
      <c r="A17" s="199" t="s">
        <v>16</v>
      </c>
      <c r="B17" s="160" t="s">
        <v>15</v>
      </c>
      <c r="C17" s="160" t="s">
        <v>645</v>
      </c>
      <c r="D17" s="160"/>
      <c r="E17" s="164">
        <f>E18</f>
        <v>8221.1</v>
      </c>
      <c r="F17" s="164">
        <f>F18</f>
        <v>5257</v>
      </c>
      <c r="G17" s="159">
        <f t="shared" si="0"/>
        <v>63.94521414409263</v>
      </c>
    </row>
    <row r="18" spans="1:7" ht="17.25" customHeight="1">
      <c r="A18" s="199" t="s">
        <v>646</v>
      </c>
      <c r="B18" s="149" t="s">
        <v>15</v>
      </c>
      <c r="C18" s="149" t="s">
        <v>645</v>
      </c>
      <c r="D18" s="149" t="s">
        <v>644</v>
      </c>
      <c r="E18" s="164">
        <v>8221.1</v>
      </c>
      <c r="F18" s="164">
        <v>5257</v>
      </c>
      <c r="G18" s="159">
        <f t="shared" si="0"/>
        <v>63.94521414409263</v>
      </c>
    </row>
    <row r="19" spans="1:7" ht="17.25" customHeight="1">
      <c r="A19" s="199" t="s">
        <v>647</v>
      </c>
      <c r="B19" s="149" t="s">
        <v>15</v>
      </c>
      <c r="C19" s="149" t="s">
        <v>648</v>
      </c>
      <c r="D19" s="149"/>
      <c r="E19" s="164">
        <f>E20</f>
        <v>1067.3</v>
      </c>
      <c r="F19" s="164">
        <f>F20</f>
        <v>583.1</v>
      </c>
      <c r="G19" s="159">
        <f t="shared" si="0"/>
        <v>54.63318654548862</v>
      </c>
    </row>
    <row r="20" spans="1:7" ht="17.25" customHeight="1">
      <c r="A20" s="199" t="s">
        <v>646</v>
      </c>
      <c r="B20" s="149" t="s">
        <v>15</v>
      </c>
      <c r="C20" s="149" t="s">
        <v>648</v>
      </c>
      <c r="D20" s="149" t="s">
        <v>644</v>
      </c>
      <c r="E20" s="164">
        <v>1067.3</v>
      </c>
      <c r="F20" s="164">
        <v>583.1</v>
      </c>
      <c r="G20" s="159">
        <f t="shared" si="0"/>
        <v>54.63318654548862</v>
      </c>
    </row>
    <row r="21" spans="1:7" ht="66.75" customHeight="1">
      <c r="A21" s="199" t="s">
        <v>725</v>
      </c>
      <c r="B21" s="149" t="s">
        <v>15</v>
      </c>
      <c r="C21" s="149" t="s">
        <v>684</v>
      </c>
      <c r="D21" s="149"/>
      <c r="E21" s="164">
        <f>E22</f>
        <v>281.8</v>
      </c>
      <c r="F21" s="164"/>
      <c r="G21" s="159"/>
    </row>
    <row r="22" spans="1:7" ht="17.25" customHeight="1">
      <c r="A22" s="199" t="s">
        <v>726</v>
      </c>
      <c r="B22" s="149" t="s">
        <v>15</v>
      </c>
      <c r="C22" s="149" t="s">
        <v>684</v>
      </c>
      <c r="D22" s="149" t="s">
        <v>187</v>
      </c>
      <c r="E22" s="164">
        <v>281.8</v>
      </c>
      <c r="F22" s="164"/>
      <c r="G22" s="159"/>
    </row>
    <row r="23" spans="1:7" s="158" customFormat="1" ht="17.25" customHeight="1">
      <c r="A23" s="198" t="s">
        <v>465</v>
      </c>
      <c r="B23" s="189" t="s">
        <v>736</v>
      </c>
      <c r="C23" s="189"/>
      <c r="D23" s="189"/>
      <c r="E23" s="190">
        <f>E24</f>
        <v>100</v>
      </c>
      <c r="F23" s="169">
        <f>F24</f>
        <v>30.6</v>
      </c>
      <c r="G23" s="170">
        <f t="shared" si="0"/>
        <v>30.599999999999998</v>
      </c>
    </row>
    <row r="24" spans="1:7" ht="17.25" customHeight="1">
      <c r="A24" s="199" t="s">
        <v>465</v>
      </c>
      <c r="B24" s="149" t="s">
        <v>736</v>
      </c>
      <c r="C24" s="149" t="s">
        <v>466</v>
      </c>
      <c r="D24" s="149"/>
      <c r="E24" s="164">
        <f>E25</f>
        <v>100</v>
      </c>
      <c r="F24" s="164">
        <f>F25</f>
        <v>30.6</v>
      </c>
      <c r="G24" s="159">
        <f t="shared" si="0"/>
        <v>30.599999999999998</v>
      </c>
    </row>
    <row r="25" spans="1:7" ht="17.25" customHeight="1">
      <c r="A25" s="199" t="s">
        <v>649</v>
      </c>
      <c r="B25" s="149" t="s">
        <v>736</v>
      </c>
      <c r="C25" s="149" t="s">
        <v>650</v>
      </c>
      <c r="D25" s="149" t="s">
        <v>146</v>
      </c>
      <c r="E25" s="164">
        <v>100</v>
      </c>
      <c r="F25" s="164">
        <v>30.6</v>
      </c>
      <c r="G25" s="159">
        <f t="shared" si="0"/>
        <v>30.599999999999998</v>
      </c>
    </row>
    <row r="26" spans="1:7" s="158" customFormat="1" ht="17.25" customHeight="1">
      <c r="A26" s="198" t="s">
        <v>399</v>
      </c>
      <c r="B26" s="189" t="s">
        <v>526</v>
      </c>
      <c r="C26" s="189"/>
      <c r="D26" s="189"/>
      <c r="E26" s="190">
        <f>E27+E29</f>
        <v>350</v>
      </c>
      <c r="F26" s="169" t="e">
        <f>#REF!</f>
        <v>#REF!</v>
      </c>
      <c r="G26" s="170" t="e">
        <f aca="true" t="shared" si="1" ref="G26:G93">F26/E26*100</f>
        <v>#REF!</v>
      </c>
    </row>
    <row r="27" spans="1:7" ht="34.5" customHeight="1">
      <c r="A27" s="199" t="s">
        <v>499</v>
      </c>
      <c r="B27" s="149" t="s">
        <v>526</v>
      </c>
      <c r="C27" s="149" t="s">
        <v>500</v>
      </c>
      <c r="D27" s="149"/>
      <c r="E27" s="164">
        <f>E28</f>
        <v>70</v>
      </c>
      <c r="F27" s="164">
        <f>F28</f>
        <v>91.6</v>
      </c>
      <c r="G27" s="159">
        <f t="shared" si="1"/>
        <v>130.85714285714286</v>
      </c>
    </row>
    <row r="28" spans="1:7" ht="27.75" customHeight="1">
      <c r="A28" s="199" t="s">
        <v>709</v>
      </c>
      <c r="B28" s="149" t="s">
        <v>526</v>
      </c>
      <c r="C28" s="149" t="s">
        <v>651</v>
      </c>
      <c r="D28" s="149" t="s">
        <v>644</v>
      </c>
      <c r="E28" s="164">
        <v>70</v>
      </c>
      <c r="F28" s="164">
        <v>91.6</v>
      </c>
      <c r="G28" s="159">
        <f t="shared" si="1"/>
        <v>130.85714285714286</v>
      </c>
    </row>
    <row r="29" spans="1:7" ht="27" customHeight="1">
      <c r="A29" s="199" t="s">
        <v>557</v>
      </c>
      <c r="B29" s="149" t="s">
        <v>526</v>
      </c>
      <c r="C29" s="149" t="s">
        <v>558</v>
      </c>
      <c r="D29" s="149"/>
      <c r="E29" s="164">
        <f>E30</f>
        <v>280</v>
      </c>
      <c r="F29" s="164"/>
      <c r="G29" s="159"/>
    </row>
    <row r="30" spans="1:7" ht="18.75" customHeight="1">
      <c r="A30" s="199" t="s">
        <v>738</v>
      </c>
      <c r="B30" s="149" t="s">
        <v>526</v>
      </c>
      <c r="C30" s="149" t="s">
        <v>737</v>
      </c>
      <c r="D30" s="149" t="s">
        <v>644</v>
      </c>
      <c r="E30" s="164">
        <v>280</v>
      </c>
      <c r="F30" s="164"/>
      <c r="G30" s="159"/>
    </row>
    <row r="31" spans="1:7" s="150" customFormat="1" ht="17.25" customHeight="1">
      <c r="A31" s="178" t="s">
        <v>415</v>
      </c>
      <c r="B31" s="177" t="s">
        <v>652</v>
      </c>
      <c r="C31" s="177" t="s">
        <v>11</v>
      </c>
      <c r="D31" s="177" t="s">
        <v>12</v>
      </c>
      <c r="E31" s="173">
        <f>E32</f>
        <v>234.7</v>
      </c>
      <c r="F31" s="211"/>
      <c r="G31" s="212"/>
    </row>
    <row r="32" spans="1:7" s="150" customFormat="1" ht="17.25" customHeight="1">
      <c r="A32" s="193" t="s">
        <v>727</v>
      </c>
      <c r="B32" s="192" t="s">
        <v>652</v>
      </c>
      <c r="C32" s="192" t="s">
        <v>11</v>
      </c>
      <c r="D32" s="192" t="s">
        <v>12</v>
      </c>
      <c r="E32" s="190">
        <f>E33</f>
        <v>234.7</v>
      </c>
      <c r="F32" s="211"/>
      <c r="G32" s="212"/>
    </row>
    <row r="33" spans="1:7" ht="28.5" customHeight="1">
      <c r="A33" s="199" t="s">
        <v>728</v>
      </c>
      <c r="B33" s="149" t="s">
        <v>652</v>
      </c>
      <c r="C33" s="149" t="s">
        <v>653</v>
      </c>
      <c r="D33" s="149"/>
      <c r="E33" s="164">
        <f>E34</f>
        <v>234.7</v>
      </c>
      <c r="F33" s="164">
        <f>F34</f>
        <v>112.6</v>
      </c>
      <c r="G33" s="159">
        <f t="shared" si="1"/>
        <v>47.976139752876016</v>
      </c>
    </row>
    <row r="34" spans="1:7" ht="15.75">
      <c r="A34" s="199" t="s">
        <v>646</v>
      </c>
      <c r="B34" s="149" t="s">
        <v>652</v>
      </c>
      <c r="C34" s="149" t="s">
        <v>653</v>
      </c>
      <c r="D34" s="149" t="s">
        <v>644</v>
      </c>
      <c r="E34" s="164">
        <v>234.7</v>
      </c>
      <c r="F34" s="164">
        <v>112.6</v>
      </c>
      <c r="G34" s="159">
        <f t="shared" si="1"/>
        <v>47.976139752876016</v>
      </c>
    </row>
    <row r="35" spans="1:7" s="150" customFormat="1" ht="31.5" customHeight="1">
      <c r="A35" s="171" t="s">
        <v>233</v>
      </c>
      <c r="B35" s="176" t="s">
        <v>234</v>
      </c>
      <c r="C35" s="176" t="s">
        <v>11</v>
      </c>
      <c r="D35" s="176" t="s">
        <v>12</v>
      </c>
      <c r="E35" s="173">
        <f>E36+E39+E42</f>
        <v>317</v>
      </c>
      <c r="F35" s="173">
        <f>F36+F39</f>
        <v>42.8</v>
      </c>
      <c r="G35" s="174">
        <f t="shared" si="1"/>
        <v>13.501577287066247</v>
      </c>
    </row>
    <row r="36" spans="1:7" s="175" customFormat="1" ht="46.5" customHeight="1">
      <c r="A36" s="198" t="s">
        <v>729</v>
      </c>
      <c r="B36" s="191" t="s">
        <v>527</v>
      </c>
      <c r="C36" s="191"/>
      <c r="D36" s="191"/>
      <c r="E36" s="190">
        <f>E37</f>
        <v>130</v>
      </c>
      <c r="F36" s="169">
        <f>F37</f>
        <v>38.8</v>
      </c>
      <c r="G36" s="170">
        <f t="shared" si="1"/>
        <v>29.846153846153843</v>
      </c>
    </row>
    <row r="37" spans="1:7" s="150" customFormat="1" ht="15.75">
      <c r="A37" s="207" t="s">
        <v>682</v>
      </c>
      <c r="B37" s="160" t="s">
        <v>527</v>
      </c>
      <c r="C37" s="160" t="s">
        <v>696</v>
      </c>
      <c r="D37" s="160"/>
      <c r="E37" s="164">
        <f>E38</f>
        <v>130</v>
      </c>
      <c r="F37" s="164">
        <f>F38</f>
        <v>38.8</v>
      </c>
      <c r="G37" s="159">
        <f t="shared" si="1"/>
        <v>29.846153846153843</v>
      </c>
    </row>
    <row r="38" spans="1:7" s="150" customFormat="1" ht="42" customHeight="1">
      <c r="A38" s="199" t="s">
        <v>721</v>
      </c>
      <c r="B38" s="160" t="s">
        <v>527</v>
      </c>
      <c r="C38" s="160" t="s">
        <v>696</v>
      </c>
      <c r="D38" s="160" t="s">
        <v>644</v>
      </c>
      <c r="E38" s="164">
        <v>130</v>
      </c>
      <c r="F38" s="164">
        <v>38.8</v>
      </c>
      <c r="G38" s="159">
        <f t="shared" si="1"/>
        <v>29.846153846153843</v>
      </c>
    </row>
    <row r="39" spans="1:7" s="158" customFormat="1" ht="17.25" customHeight="1">
      <c r="A39" s="198" t="s">
        <v>235</v>
      </c>
      <c r="B39" s="191" t="s">
        <v>236</v>
      </c>
      <c r="C39" s="191"/>
      <c r="D39" s="191"/>
      <c r="E39" s="190">
        <f>E40</f>
        <v>187</v>
      </c>
      <c r="F39" s="169">
        <f>F40</f>
        <v>4</v>
      </c>
      <c r="G39" s="170">
        <f t="shared" si="1"/>
        <v>2.13903743315508</v>
      </c>
    </row>
    <row r="40" spans="1:7" ht="17.25" customHeight="1">
      <c r="A40" s="207" t="s">
        <v>682</v>
      </c>
      <c r="B40" s="160" t="s">
        <v>236</v>
      </c>
      <c r="C40" s="160" t="s">
        <v>696</v>
      </c>
      <c r="D40" s="160"/>
      <c r="E40" s="164">
        <f>E41</f>
        <v>187</v>
      </c>
      <c r="F40" s="164">
        <f>F41</f>
        <v>4</v>
      </c>
      <c r="G40" s="159">
        <f t="shared" si="1"/>
        <v>2.13903743315508</v>
      </c>
    </row>
    <row r="41" spans="1:7" ht="17.25" customHeight="1">
      <c r="A41" s="199" t="s">
        <v>745</v>
      </c>
      <c r="B41" s="160" t="s">
        <v>236</v>
      </c>
      <c r="C41" s="160" t="s">
        <v>696</v>
      </c>
      <c r="D41" s="160" t="s">
        <v>644</v>
      </c>
      <c r="E41" s="164">
        <v>187</v>
      </c>
      <c r="F41" s="164">
        <v>4</v>
      </c>
      <c r="G41" s="159">
        <f t="shared" si="1"/>
        <v>2.13903743315508</v>
      </c>
    </row>
    <row r="42" spans="1:7" s="214" customFormat="1" ht="33.75" customHeight="1" hidden="1">
      <c r="A42" s="198" t="s">
        <v>730</v>
      </c>
      <c r="B42" s="191" t="s">
        <v>731</v>
      </c>
      <c r="C42" s="191"/>
      <c r="D42" s="191"/>
      <c r="E42" s="190">
        <f>E43</f>
        <v>0</v>
      </c>
      <c r="F42" s="194"/>
      <c r="G42" s="213"/>
    </row>
    <row r="43" spans="1:7" ht="30" customHeight="1" hidden="1">
      <c r="A43" s="199" t="s">
        <v>732</v>
      </c>
      <c r="B43" s="160" t="s">
        <v>731</v>
      </c>
      <c r="C43" s="160" t="s">
        <v>733</v>
      </c>
      <c r="D43" s="160" t="s">
        <v>644</v>
      </c>
      <c r="E43" s="164"/>
      <c r="F43" s="164"/>
      <c r="G43" s="159"/>
    </row>
    <row r="44" spans="1:7" ht="17.25" customHeight="1">
      <c r="A44" s="178" t="s">
        <v>408</v>
      </c>
      <c r="B44" s="177" t="s">
        <v>454</v>
      </c>
      <c r="C44" s="177" t="s">
        <v>11</v>
      </c>
      <c r="D44" s="177" t="s">
        <v>12</v>
      </c>
      <c r="E44" s="173">
        <f>E45+E48+E51+E55</f>
        <v>1945</v>
      </c>
      <c r="F44" s="173">
        <f>F45+F48+F51+F55</f>
        <v>291.1</v>
      </c>
      <c r="G44" s="174">
        <f t="shared" si="1"/>
        <v>14.966580976863755</v>
      </c>
    </row>
    <row r="45" spans="1:7" ht="17.25" customHeight="1">
      <c r="A45" s="193" t="s">
        <v>690</v>
      </c>
      <c r="B45" s="192" t="s">
        <v>691</v>
      </c>
      <c r="C45" s="192"/>
      <c r="D45" s="192"/>
      <c r="E45" s="190">
        <f>E46</f>
        <v>190</v>
      </c>
      <c r="F45" s="169">
        <f>F46</f>
        <v>207.9</v>
      </c>
      <c r="G45" s="170">
        <f t="shared" si="1"/>
        <v>109.42105263157896</v>
      </c>
    </row>
    <row r="46" spans="1:7" ht="28.5" customHeight="1">
      <c r="A46" s="207" t="s">
        <v>704</v>
      </c>
      <c r="B46" s="161" t="s">
        <v>691</v>
      </c>
      <c r="C46" s="161" t="s">
        <v>692</v>
      </c>
      <c r="D46" s="161"/>
      <c r="E46" s="164">
        <f>E47</f>
        <v>190</v>
      </c>
      <c r="F46" s="164">
        <f>F47</f>
        <v>207.9</v>
      </c>
      <c r="G46" s="159">
        <f t="shared" si="1"/>
        <v>109.42105263157896</v>
      </c>
    </row>
    <row r="47" spans="1:7" ht="17.25" customHeight="1">
      <c r="A47" s="207" t="s">
        <v>646</v>
      </c>
      <c r="B47" s="161" t="s">
        <v>691</v>
      </c>
      <c r="C47" s="161" t="s">
        <v>692</v>
      </c>
      <c r="D47" s="161" t="s">
        <v>644</v>
      </c>
      <c r="E47" s="164">
        <v>190</v>
      </c>
      <c r="F47" s="164">
        <v>207.9</v>
      </c>
      <c r="G47" s="159">
        <f t="shared" si="1"/>
        <v>109.42105263157896</v>
      </c>
    </row>
    <row r="48" spans="1:7" s="158" customFormat="1" ht="17.25" customHeight="1" hidden="1">
      <c r="A48" s="198" t="s">
        <v>654</v>
      </c>
      <c r="B48" s="189" t="s">
        <v>569</v>
      </c>
      <c r="C48" s="189" t="s">
        <v>11</v>
      </c>
      <c r="D48" s="189" t="s">
        <v>12</v>
      </c>
      <c r="E48" s="190">
        <f>E49</f>
        <v>0</v>
      </c>
      <c r="F48" s="169">
        <f>F49</f>
        <v>0</v>
      </c>
      <c r="G48" s="170" t="e">
        <f aca="true" t="shared" si="2" ref="G48:G53">F48/E48*100</f>
        <v>#DIV/0!</v>
      </c>
    </row>
    <row r="49" spans="1:7" ht="17.25" customHeight="1" hidden="1">
      <c r="A49" s="199" t="s">
        <v>570</v>
      </c>
      <c r="B49" s="149" t="s">
        <v>569</v>
      </c>
      <c r="C49" s="149" t="s">
        <v>572</v>
      </c>
      <c r="D49" s="149" t="s">
        <v>12</v>
      </c>
      <c r="E49" s="164">
        <f>E50</f>
        <v>0</v>
      </c>
      <c r="F49" s="164">
        <f>F50</f>
        <v>0</v>
      </c>
      <c r="G49" s="159" t="e">
        <f t="shared" si="2"/>
        <v>#DIV/0!</v>
      </c>
    </row>
    <row r="50" spans="1:7" ht="17.25" customHeight="1" hidden="1">
      <c r="A50" s="199" t="s">
        <v>655</v>
      </c>
      <c r="B50" s="149" t="s">
        <v>569</v>
      </c>
      <c r="C50" s="149" t="s">
        <v>656</v>
      </c>
      <c r="D50" s="149" t="s">
        <v>86</v>
      </c>
      <c r="E50" s="164">
        <v>0</v>
      </c>
      <c r="F50" s="164">
        <v>0</v>
      </c>
      <c r="G50" s="159" t="e">
        <f t="shared" si="2"/>
        <v>#DIV/0!</v>
      </c>
    </row>
    <row r="51" spans="1:7" s="158" customFormat="1" ht="17.25" customHeight="1">
      <c r="A51" s="193" t="s">
        <v>476</v>
      </c>
      <c r="B51" s="192" t="s">
        <v>703</v>
      </c>
      <c r="C51" s="192"/>
      <c r="D51" s="192"/>
      <c r="E51" s="190">
        <f>E52</f>
        <v>445</v>
      </c>
      <c r="F51" s="169">
        <f>F52</f>
        <v>0</v>
      </c>
      <c r="G51" s="159">
        <f t="shared" si="2"/>
        <v>0</v>
      </c>
    </row>
    <row r="52" spans="1:7" ht="17.25" customHeight="1">
      <c r="A52" s="207" t="s">
        <v>682</v>
      </c>
      <c r="B52" s="161" t="s">
        <v>703</v>
      </c>
      <c r="C52" s="161"/>
      <c r="D52" s="161"/>
      <c r="E52" s="164">
        <f>E53+E54</f>
        <v>445</v>
      </c>
      <c r="F52" s="164">
        <f>F53</f>
        <v>0</v>
      </c>
      <c r="G52" s="159">
        <f t="shared" si="2"/>
        <v>0</v>
      </c>
    </row>
    <row r="53" spans="1:7" ht="17.25" customHeight="1">
      <c r="A53" s="207" t="s">
        <v>705</v>
      </c>
      <c r="B53" s="161" t="s">
        <v>703</v>
      </c>
      <c r="C53" s="161" t="s">
        <v>696</v>
      </c>
      <c r="D53" s="161" t="s">
        <v>644</v>
      </c>
      <c r="E53" s="164">
        <v>445</v>
      </c>
      <c r="F53" s="164">
        <v>0</v>
      </c>
      <c r="G53" s="159">
        <f t="shared" si="2"/>
        <v>0</v>
      </c>
    </row>
    <row r="54" spans="1:7" ht="17.25" customHeight="1" hidden="1">
      <c r="A54" s="207" t="s">
        <v>734</v>
      </c>
      <c r="B54" s="161" t="s">
        <v>703</v>
      </c>
      <c r="C54" s="161" t="s">
        <v>735</v>
      </c>
      <c r="D54" s="161" t="s">
        <v>525</v>
      </c>
      <c r="E54" s="164"/>
      <c r="F54" s="164"/>
      <c r="G54" s="159"/>
    </row>
    <row r="55" spans="1:7" s="158" customFormat="1" ht="17.25" customHeight="1">
      <c r="A55" s="198" t="s">
        <v>638</v>
      </c>
      <c r="B55" s="189" t="s">
        <v>657</v>
      </c>
      <c r="C55" s="189"/>
      <c r="D55" s="189"/>
      <c r="E55" s="190">
        <f>E56+E58+E60</f>
        <v>1310</v>
      </c>
      <c r="F55" s="169">
        <f>F56+F58+F60</f>
        <v>83.2</v>
      </c>
      <c r="G55" s="170">
        <f t="shared" si="1"/>
        <v>6.35114503816794</v>
      </c>
    </row>
    <row r="56" spans="1:7" ht="24.75" customHeight="1">
      <c r="A56" s="199" t="s">
        <v>636</v>
      </c>
      <c r="B56" s="149" t="s">
        <v>657</v>
      </c>
      <c r="C56" s="149" t="s">
        <v>658</v>
      </c>
      <c r="D56" s="149"/>
      <c r="E56" s="164">
        <f>E57</f>
        <v>630</v>
      </c>
      <c r="F56" s="164">
        <f>F57</f>
        <v>0</v>
      </c>
      <c r="G56" s="159">
        <f t="shared" si="1"/>
        <v>0</v>
      </c>
    </row>
    <row r="57" spans="1:7" ht="17.25" customHeight="1">
      <c r="A57" s="199" t="s">
        <v>646</v>
      </c>
      <c r="B57" s="149" t="s">
        <v>659</v>
      </c>
      <c r="C57" s="149" t="s">
        <v>660</v>
      </c>
      <c r="D57" s="149" t="s">
        <v>644</v>
      </c>
      <c r="E57" s="164">
        <v>630</v>
      </c>
      <c r="F57" s="164">
        <v>0</v>
      </c>
      <c r="G57" s="159">
        <f t="shared" si="1"/>
        <v>0</v>
      </c>
    </row>
    <row r="58" spans="1:7" ht="26.25" customHeight="1">
      <c r="A58" s="199" t="s">
        <v>480</v>
      </c>
      <c r="B58" s="149" t="s">
        <v>657</v>
      </c>
      <c r="C58" s="149" t="s">
        <v>481</v>
      </c>
      <c r="D58" s="149"/>
      <c r="E58" s="164">
        <f>E59</f>
        <v>600</v>
      </c>
      <c r="F58" s="164">
        <f>F59</f>
        <v>63.2</v>
      </c>
      <c r="G58" s="159">
        <f t="shared" si="1"/>
        <v>10.533333333333333</v>
      </c>
    </row>
    <row r="59" spans="1:7" ht="17.25" customHeight="1">
      <c r="A59" s="199" t="s">
        <v>640</v>
      </c>
      <c r="B59" s="149" t="s">
        <v>657</v>
      </c>
      <c r="C59" s="149" t="s">
        <v>661</v>
      </c>
      <c r="D59" s="149" t="s">
        <v>644</v>
      </c>
      <c r="E59" s="164">
        <v>600</v>
      </c>
      <c r="F59" s="164">
        <v>63.2</v>
      </c>
      <c r="G59" s="159">
        <f t="shared" si="1"/>
        <v>10.533333333333333</v>
      </c>
    </row>
    <row r="60" spans="1:7" ht="17.25" customHeight="1">
      <c r="A60" s="199" t="s">
        <v>682</v>
      </c>
      <c r="B60" s="149" t="s">
        <v>657</v>
      </c>
      <c r="C60" s="149" t="s">
        <v>696</v>
      </c>
      <c r="D60" s="149"/>
      <c r="E60" s="164">
        <f>E61+E62</f>
        <v>80</v>
      </c>
      <c r="F60" s="164">
        <f>F61+F62</f>
        <v>20</v>
      </c>
      <c r="G60" s="159"/>
    </row>
    <row r="61" spans="1:7" ht="27.75" customHeight="1">
      <c r="A61" s="199" t="s">
        <v>746</v>
      </c>
      <c r="B61" s="149" t="s">
        <v>657</v>
      </c>
      <c r="C61" s="149" t="s">
        <v>696</v>
      </c>
      <c r="D61" s="149" t="s">
        <v>644</v>
      </c>
      <c r="E61" s="164">
        <v>40</v>
      </c>
      <c r="F61" s="164">
        <v>20</v>
      </c>
      <c r="G61" s="159">
        <f t="shared" si="1"/>
        <v>50</v>
      </c>
    </row>
    <row r="62" spans="1:7" ht="28.5" customHeight="1">
      <c r="A62" s="199" t="s">
        <v>747</v>
      </c>
      <c r="B62" s="149" t="s">
        <v>657</v>
      </c>
      <c r="C62" s="149" t="s">
        <v>696</v>
      </c>
      <c r="D62" s="149" t="s">
        <v>644</v>
      </c>
      <c r="E62" s="164">
        <v>40</v>
      </c>
      <c r="F62" s="164">
        <v>0</v>
      </c>
      <c r="G62" s="159">
        <f t="shared" si="1"/>
        <v>0</v>
      </c>
    </row>
    <row r="63" spans="1:7" ht="17.25" customHeight="1">
      <c r="A63" s="178" t="s">
        <v>516</v>
      </c>
      <c r="B63" s="177" t="s">
        <v>542</v>
      </c>
      <c r="C63" s="177" t="s">
        <v>21</v>
      </c>
      <c r="D63" s="177" t="s">
        <v>12</v>
      </c>
      <c r="E63" s="173">
        <f>E64+E69+E74</f>
        <v>13555.599999999999</v>
      </c>
      <c r="F63" s="173" t="e">
        <f>F64+F69+F74</f>
        <v>#REF!</v>
      </c>
      <c r="G63" s="174" t="e">
        <f t="shared" si="1"/>
        <v>#REF!</v>
      </c>
    </row>
    <row r="64" spans="1:7" s="196" customFormat="1" ht="17.25" customHeight="1">
      <c r="A64" s="193" t="s">
        <v>662</v>
      </c>
      <c r="B64" s="192" t="s">
        <v>663</v>
      </c>
      <c r="C64" s="192"/>
      <c r="D64" s="192"/>
      <c r="E64" s="190">
        <f>E65</f>
        <v>3800</v>
      </c>
      <c r="F64" s="194" t="e">
        <f>F65</f>
        <v>#REF!</v>
      </c>
      <c r="G64" s="195" t="e">
        <f t="shared" si="1"/>
        <v>#REF!</v>
      </c>
    </row>
    <row r="65" spans="1:7" ht="17.25" customHeight="1">
      <c r="A65" s="207" t="s">
        <v>664</v>
      </c>
      <c r="B65" s="161" t="s">
        <v>663</v>
      </c>
      <c r="C65" s="161" t="s">
        <v>665</v>
      </c>
      <c r="D65" s="161"/>
      <c r="E65" s="164">
        <f>E66+E67+E68</f>
        <v>3800</v>
      </c>
      <c r="F65" s="164" t="e">
        <f>#REF!+F67+F68</f>
        <v>#REF!</v>
      </c>
      <c r="G65" s="159" t="e">
        <f t="shared" si="1"/>
        <v>#REF!</v>
      </c>
    </row>
    <row r="66" spans="1:7" ht="42" customHeight="1">
      <c r="A66" s="208" t="s">
        <v>739</v>
      </c>
      <c r="B66" s="161" t="s">
        <v>663</v>
      </c>
      <c r="C66" s="161" t="s">
        <v>666</v>
      </c>
      <c r="D66" s="161" t="s">
        <v>86</v>
      </c>
      <c r="E66" s="164">
        <v>1900</v>
      </c>
      <c r="F66" s="164">
        <v>564.2</v>
      </c>
      <c r="G66" s="159">
        <f t="shared" si="1"/>
        <v>29.694736842105268</v>
      </c>
    </row>
    <row r="67" spans="1:7" ht="17.25" customHeight="1">
      <c r="A67" s="207" t="s">
        <v>667</v>
      </c>
      <c r="B67" s="161" t="s">
        <v>663</v>
      </c>
      <c r="C67" s="161" t="s">
        <v>668</v>
      </c>
      <c r="D67" s="161" t="s">
        <v>644</v>
      </c>
      <c r="E67" s="164">
        <v>1500</v>
      </c>
      <c r="F67" s="164" t="e">
        <f>#REF!</f>
        <v>#REF!</v>
      </c>
      <c r="G67" s="159" t="e">
        <f t="shared" si="1"/>
        <v>#REF!</v>
      </c>
    </row>
    <row r="68" spans="1:7" ht="17.25" customHeight="1">
      <c r="A68" s="206" t="s">
        <v>693</v>
      </c>
      <c r="B68" s="161" t="s">
        <v>663</v>
      </c>
      <c r="C68" s="161" t="s">
        <v>694</v>
      </c>
      <c r="D68" s="161" t="s">
        <v>644</v>
      </c>
      <c r="E68" s="164">
        <v>400</v>
      </c>
      <c r="F68" s="164" t="e">
        <f>#REF!</f>
        <v>#REF!</v>
      </c>
      <c r="G68" s="159" t="e">
        <f>F68/E68*100</f>
        <v>#REF!</v>
      </c>
    </row>
    <row r="69" spans="1:7" s="196" customFormat="1" ht="17.25" customHeight="1">
      <c r="A69" s="198" t="s">
        <v>19</v>
      </c>
      <c r="B69" s="189" t="s">
        <v>20</v>
      </c>
      <c r="C69" s="189"/>
      <c r="D69" s="189"/>
      <c r="E69" s="190">
        <f>E70</f>
        <v>1811.7</v>
      </c>
      <c r="F69" s="194">
        <f>F70</f>
        <v>675.5</v>
      </c>
      <c r="G69" s="195">
        <f t="shared" si="1"/>
        <v>37.28542253132417</v>
      </c>
    </row>
    <row r="70" spans="1:7" ht="17.25" customHeight="1">
      <c r="A70" s="199" t="s">
        <v>23</v>
      </c>
      <c r="B70" s="149" t="s">
        <v>20</v>
      </c>
      <c r="C70" s="149" t="s">
        <v>24</v>
      </c>
      <c r="D70" s="149"/>
      <c r="E70" s="164">
        <f>E71</f>
        <v>1811.7</v>
      </c>
      <c r="F70" s="164">
        <f>F71</f>
        <v>675.5</v>
      </c>
      <c r="G70" s="159">
        <f t="shared" si="1"/>
        <v>37.28542253132417</v>
      </c>
    </row>
    <row r="71" spans="1:7" ht="17.25" customHeight="1">
      <c r="A71" s="199" t="s">
        <v>669</v>
      </c>
      <c r="B71" s="149" t="s">
        <v>20</v>
      </c>
      <c r="C71" s="149" t="s">
        <v>670</v>
      </c>
      <c r="D71" s="149"/>
      <c r="E71" s="164">
        <f>E72+E73</f>
        <v>1811.7</v>
      </c>
      <c r="F71" s="164">
        <v>675.5</v>
      </c>
      <c r="G71" s="159">
        <f t="shared" si="1"/>
        <v>37.28542253132417</v>
      </c>
    </row>
    <row r="72" spans="1:7" ht="17.25" customHeight="1">
      <c r="A72" s="199" t="s">
        <v>655</v>
      </c>
      <c r="B72" s="149" t="s">
        <v>20</v>
      </c>
      <c r="C72" s="149" t="s">
        <v>671</v>
      </c>
      <c r="D72" s="149" t="s">
        <v>86</v>
      </c>
      <c r="E72" s="164">
        <v>200</v>
      </c>
      <c r="F72" s="164">
        <v>183.2</v>
      </c>
      <c r="G72" s="159">
        <f t="shared" si="1"/>
        <v>91.6</v>
      </c>
    </row>
    <row r="73" spans="1:7" ht="17.25" customHeight="1">
      <c r="A73" s="199" t="s">
        <v>646</v>
      </c>
      <c r="B73" s="149" t="s">
        <v>20</v>
      </c>
      <c r="C73" s="149" t="s">
        <v>670</v>
      </c>
      <c r="D73" s="149" t="s">
        <v>644</v>
      </c>
      <c r="E73" s="164">
        <v>1611.7</v>
      </c>
      <c r="F73" s="164">
        <v>492.2</v>
      </c>
      <c r="G73" s="159">
        <f t="shared" si="1"/>
        <v>30.539182229943535</v>
      </c>
    </row>
    <row r="74" spans="1:7" s="196" customFormat="1" ht="17.25" customHeight="1">
      <c r="A74" s="198" t="s">
        <v>672</v>
      </c>
      <c r="B74" s="191" t="s">
        <v>673</v>
      </c>
      <c r="C74" s="191"/>
      <c r="D74" s="191"/>
      <c r="E74" s="190">
        <f>E75+E80</f>
        <v>7943.9</v>
      </c>
      <c r="F74" s="194" t="e">
        <f>F75+F80</f>
        <v>#REF!</v>
      </c>
      <c r="G74" s="195" t="e">
        <f t="shared" si="1"/>
        <v>#REF!</v>
      </c>
    </row>
    <row r="75" spans="1:7" ht="17.25" customHeight="1">
      <c r="A75" s="199" t="s">
        <v>672</v>
      </c>
      <c r="B75" s="160" t="s">
        <v>673</v>
      </c>
      <c r="C75" s="160" t="s">
        <v>674</v>
      </c>
      <c r="D75" s="160"/>
      <c r="E75" s="164">
        <f>E76+E78</f>
        <v>1233.9</v>
      </c>
      <c r="F75" s="164" t="e">
        <f>F76+#REF!+F78</f>
        <v>#REF!</v>
      </c>
      <c r="G75" s="159" t="e">
        <f t="shared" si="1"/>
        <v>#REF!</v>
      </c>
    </row>
    <row r="76" spans="1:7" ht="17.25" customHeight="1">
      <c r="A76" s="199" t="s">
        <v>637</v>
      </c>
      <c r="B76" s="160" t="s">
        <v>673</v>
      </c>
      <c r="C76" s="160" t="s">
        <v>675</v>
      </c>
      <c r="D76" s="160"/>
      <c r="E76" s="164">
        <f>E77</f>
        <v>1233.9</v>
      </c>
      <c r="F76" s="164">
        <f>F77</f>
        <v>504.5</v>
      </c>
      <c r="G76" s="159">
        <f t="shared" si="1"/>
        <v>40.88661966123673</v>
      </c>
    </row>
    <row r="77" spans="1:7" ht="17.25" customHeight="1">
      <c r="A77" s="199" t="s">
        <v>646</v>
      </c>
      <c r="B77" s="160" t="s">
        <v>673</v>
      </c>
      <c r="C77" s="160" t="s">
        <v>675</v>
      </c>
      <c r="D77" s="160" t="s">
        <v>644</v>
      </c>
      <c r="E77" s="164">
        <v>1233.9</v>
      </c>
      <c r="F77" s="164">
        <v>504.5</v>
      </c>
      <c r="G77" s="159">
        <f t="shared" si="1"/>
        <v>40.88661966123673</v>
      </c>
    </row>
    <row r="78" spans="1:7" ht="17.25" customHeight="1" hidden="1">
      <c r="A78" s="199" t="s">
        <v>676</v>
      </c>
      <c r="B78" s="160" t="s">
        <v>673</v>
      </c>
      <c r="C78" s="160" t="s">
        <v>677</v>
      </c>
      <c r="D78" s="160"/>
      <c r="E78" s="164">
        <f>E79</f>
        <v>0</v>
      </c>
      <c r="F78" s="164">
        <f>F79</f>
        <v>1154.1</v>
      </c>
      <c r="G78" s="159" t="e">
        <f t="shared" si="1"/>
        <v>#DIV/0!</v>
      </c>
    </row>
    <row r="79" spans="1:7" ht="17.25" customHeight="1" hidden="1">
      <c r="A79" s="199" t="s">
        <v>646</v>
      </c>
      <c r="B79" s="160" t="s">
        <v>673</v>
      </c>
      <c r="C79" s="160" t="s">
        <v>677</v>
      </c>
      <c r="D79" s="160" t="s">
        <v>644</v>
      </c>
      <c r="E79" s="164"/>
      <c r="F79" s="164">
        <v>1154.1</v>
      </c>
      <c r="G79" s="159" t="e">
        <f t="shared" si="1"/>
        <v>#DIV/0!</v>
      </c>
    </row>
    <row r="80" spans="1:7" ht="17.25" customHeight="1">
      <c r="A80" s="199" t="s">
        <v>682</v>
      </c>
      <c r="B80" s="160" t="s">
        <v>673</v>
      </c>
      <c r="C80" s="160" t="s">
        <v>696</v>
      </c>
      <c r="D80" s="160"/>
      <c r="E80" s="164">
        <f>SUM(E81:E86)</f>
        <v>6710</v>
      </c>
      <c r="F80" s="164">
        <f>F81</f>
        <v>6.1</v>
      </c>
      <c r="G80" s="159">
        <f t="shared" si="1"/>
        <v>0.09090909090909091</v>
      </c>
    </row>
    <row r="81" spans="1:7" ht="30" customHeight="1">
      <c r="A81" s="209" t="s">
        <v>749</v>
      </c>
      <c r="B81" s="160" t="s">
        <v>673</v>
      </c>
      <c r="C81" s="160" t="s">
        <v>696</v>
      </c>
      <c r="D81" s="160" t="s">
        <v>644</v>
      </c>
      <c r="E81" s="164">
        <v>1370</v>
      </c>
      <c r="F81" s="164">
        <f>F86</f>
        <v>6.1</v>
      </c>
      <c r="G81" s="159">
        <f t="shared" si="1"/>
        <v>0.4452554744525547</v>
      </c>
    </row>
    <row r="82" spans="1:7" ht="30" customHeight="1">
      <c r="A82" s="209" t="s">
        <v>742</v>
      </c>
      <c r="B82" s="160" t="s">
        <v>673</v>
      </c>
      <c r="C82" s="160" t="s">
        <v>696</v>
      </c>
      <c r="D82" s="160" t="s">
        <v>644</v>
      </c>
      <c r="E82" s="164">
        <v>800</v>
      </c>
      <c r="F82" s="164"/>
      <c r="G82" s="159"/>
    </row>
    <row r="83" spans="1:7" ht="39" customHeight="1">
      <c r="A83" s="209" t="s">
        <v>748</v>
      </c>
      <c r="B83" s="160" t="s">
        <v>673</v>
      </c>
      <c r="C83" s="160" t="s">
        <v>696</v>
      </c>
      <c r="D83" s="160" t="s">
        <v>644</v>
      </c>
      <c r="E83" s="164">
        <v>300</v>
      </c>
      <c r="F83" s="164">
        <f>F87</f>
        <v>126.2</v>
      </c>
      <c r="G83" s="159">
        <f>F83/E83*100</f>
        <v>42.06666666666667</v>
      </c>
    </row>
    <row r="84" spans="1:7" ht="17.25" customHeight="1">
      <c r="A84" s="209" t="s">
        <v>722</v>
      </c>
      <c r="B84" s="160" t="s">
        <v>673</v>
      </c>
      <c r="C84" s="160" t="s">
        <v>696</v>
      </c>
      <c r="D84" s="160" t="s">
        <v>644</v>
      </c>
      <c r="E84" s="164">
        <v>3500</v>
      </c>
      <c r="F84" s="164"/>
      <c r="G84" s="159"/>
    </row>
    <row r="85" spans="1:7" ht="21.75" customHeight="1">
      <c r="A85" s="209" t="s">
        <v>750</v>
      </c>
      <c r="B85" s="160" t="s">
        <v>673</v>
      </c>
      <c r="C85" s="160" t="s">
        <v>696</v>
      </c>
      <c r="D85" s="160" t="s">
        <v>644</v>
      </c>
      <c r="E85" s="164">
        <v>600</v>
      </c>
      <c r="F85" s="164">
        <v>6.1</v>
      </c>
      <c r="G85" s="159">
        <f>F85/E85*100</f>
        <v>1.0166666666666666</v>
      </c>
    </row>
    <row r="86" spans="1:7" ht="30" customHeight="1">
      <c r="A86" s="199" t="s">
        <v>710</v>
      </c>
      <c r="B86" s="160" t="s">
        <v>673</v>
      </c>
      <c r="C86" s="160" t="s">
        <v>696</v>
      </c>
      <c r="D86" s="160" t="s">
        <v>644</v>
      </c>
      <c r="E86" s="164">
        <v>140</v>
      </c>
      <c r="F86" s="164">
        <v>6.1</v>
      </c>
      <c r="G86" s="159">
        <f t="shared" si="1"/>
        <v>4.357142857142857</v>
      </c>
    </row>
    <row r="87" spans="1:7" ht="17.25" customHeight="1">
      <c r="A87" s="171" t="s">
        <v>65</v>
      </c>
      <c r="B87" s="176" t="s">
        <v>66</v>
      </c>
      <c r="C87" s="176" t="s">
        <v>11</v>
      </c>
      <c r="D87" s="176" t="s">
        <v>12</v>
      </c>
      <c r="E87" s="173">
        <f aca="true" t="shared" si="3" ref="E87:F90">E88</f>
        <v>289</v>
      </c>
      <c r="F87" s="173">
        <f t="shared" si="3"/>
        <v>126.2</v>
      </c>
      <c r="G87" s="174">
        <f t="shared" si="1"/>
        <v>43.667820069204154</v>
      </c>
    </row>
    <row r="88" spans="1:7" s="196" customFormat="1" ht="17.25" customHeight="1">
      <c r="A88" s="198" t="s">
        <v>267</v>
      </c>
      <c r="B88" s="191" t="s">
        <v>268</v>
      </c>
      <c r="C88" s="191"/>
      <c r="D88" s="191"/>
      <c r="E88" s="190">
        <f t="shared" si="3"/>
        <v>289</v>
      </c>
      <c r="F88" s="194">
        <f t="shared" si="3"/>
        <v>126.2</v>
      </c>
      <c r="G88" s="195">
        <f t="shared" si="1"/>
        <v>43.667820069204154</v>
      </c>
    </row>
    <row r="89" spans="1:7" ht="17.25" customHeight="1">
      <c r="A89" s="199" t="s">
        <v>486</v>
      </c>
      <c r="B89" s="160" t="s">
        <v>268</v>
      </c>
      <c r="C89" s="160" t="s">
        <v>487</v>
      </c>
      <c r="D89" s="160"/>
      <c r="E89" s="164">
        <f t="shared" si="3"/>
        <v>289</v>
      </c>
      <c r="F89" s="164">
        <f t="shared" si="3"/>
        <v>126.2</v>
      </c>
      <c r="G89" s="159">
        <f t="shared" si="1"/>
        <v>43.667820069204154</v>
      </c>
    </row>
    <row r="90" spans="1:7" ht="17.25" customHeight="1">
      <c r="A90" s="199" t="s">
        <v>639</v>
      </c>
      <c r="B90" s="160" t="s">
        <v>268</v>
      </c>
      <c r="C90" s="160" t="s">
        <v>678</v>
      </c>
      <c r="D90" s="160"/>
      <c r="E90" s="164">
        <f t="shared" si="3"/>
        <v>289</v>
      </c>
      <c r="F90" s="164">
        <f t="shared" si="3"/>
        <v>126.2</v>
      </c>
      <c r="G90" s="159">
        <f t="shared" si="1"/>
        <v>43.667820069204154</v>
      </c>
    </row>
    <row r="91" spans="1:7" ht="17.25" customHeight="1">
      <c r="A91" s="199" t="s">
        <v>646</v>
      </c>
      <c r="B91" s="160" t="s">
        <v>268</v>
      </c>
      <c r="C91" s="160" t="s">
        <v>678</v>
      </c>
      <c r="D91" s="160" t="s">
        <v>644</v>
      </c>
      <c r="E91" s="164">
        <v>289</v>
      </c>
      <c r="F91" s="164">
        <v>126.2</v>
      </c>
      <c r="G91" s="159">
        <f t="shared" si="1"/>
        <v>43.667820069204154</v>
      </c>
    </row>
    <row r="92" spans="1:7" ht="31.5">
      <c r="A92" s="171" t="s">
        <v>28</v>
      </c>
      <c r="B92" s="176" t="s">
        <v>29</v>
      </c>
      <c r="C92" s="176" t="s">
        <v>11</v>
      </c>
      <c r="D92" s="176" t="s">
        <v>12</v>
      </c>
      <c r="E92" s="173">
        <f>E93</f>
        <v>7385</v>
      </c>
      <c r="F92" s="173" t="e">
        <f>F93</f>
        <v>#REF!</v>
      </c>
      <c r="G92" s="174" t="e">
        <f t="shared" si="1"/>
        <v>#REF!</v>
      </c>
    </row>
    <row r="93" spans="1:7" s="158" customFormat="1" ht="17.25" customHeight="1">
      <c r="A93" s="198" t="s">
        <v>32</v>
      </c>
      <c r="B93" s="191" t="s">
        <v>33</v>
      </c>
      <c r="C93" s="191"/>
      <c r="D93" s="191"/>
      <c r="E93" s="190">
        <f>E94+E97+E103</f>
        <v>7385</v>
      </c>
      <c r="F93" s="169" t="e">
        <f>#REF!</f>
        <v>#REF!</v>
      </c>
      <c r="G93" s="170" t="e">
        <f t="shared" si="1"/>
        <v>#REF!</v>
      </c>
    </row>
    <row r="94" spans="1:7" ht="24" customHeight="1">
      <c r="A94" s="199" t="s">
        <v>247</v>
      </c>
      <c r="B94" s="160" t="s">
        <v>33</v>
      </c>
      <c r="C94" s="160" t="s">
        <v>35</v>
      </c>
      <c r="D94" s="160"/>
      <c r="E94" s="164">
        <f>E95+E96</f>
        <v>6524.1</v>
      </c>
      <c r="F94" s="164">
        <f>F95</f>
        <v>5381.5</v>
      </c>
      <c r="G94" s="159">
        <f aca="true" t="shared" si="4" ref="G94:G111">F94/E94*100</f>
        <v>82.48647323002406</v>
      </c>
    </row>
    <row r="95" spans="1:9" ht="17.25" customHeight="1" hidden="1">
      <c r="A95" s="199" t="s">
        <v>37</v>
      </c>
      <c r="B95" s="160" t="s">
        <v>33</v>
      </c>
      <c r="C95" s="160" t="s">
        <v>685</v>
      </c>
      <c r="D95" s="160" t="s">
        <v>644</v>
      </c>
      <c r="E95" s="164"/>
      <c r="F95" s="164">
        <f>F96</f>
        <v>5381.5</v>
      </c>
      <c r="G95" s="159" t="e">
        <f t="shared" si="4"/>
        <v>#DIV/0!</v>
      </c>
      <c r="I95" s="152"/>
    </row>
    <row r="96" spans="1:14" ht="40.5" customHeight="1">
      <c r="A96" s="215" t="s">
        <v>744</v>
      </c>
      <c r="B96" s="216" t="s">
        <v>33</v>
      </c>
      <c r="C96" s="216" t="s">
        <v>685</v>
      </c>
      <c r="D96" s="216" t="s">
        <v>12</v>
      </c>
      <c r="E96" s="217">
        <v>6524.1</v>
      </c>
      <c r="F96" s="164">
        <v>5381.5</v>
      </c>
      <c r="G96" s="159">
        <f t="shared" si="4"/>
        <v>82.48647323002406</v>
      </c>
      <c r="N96" s="182"/>
    </row>
    <row r="97" spans="1:7" ht="17.25" customHeight="1">
      <c r="A97" s="199" t="s">
        <v>42</v>
      </c>
      <c r="B97" s="160" t="s">
        <v>33</v>
      </c>
      <c r="C97" s="160" t="s">
        <v>43</v>
      </c>
      <c r="D97" s="160"/>
      <c r="E97" s="164">
        <f>E98</f>
        <v>457.9</v>
      </c>
      <c r="F97" s="164">
        <f>F98</f>
        <v>194.8</v>
      </c>
      <c r="G97" s="159">
        <f t="shared" si="4"/>
        <v>42.54203974666959</v>
      </c>
    </row>
    <row r="98" spans="1:7" ht="12.75" customHeight="1">
      <c r="A98" s="199" t="s">
        <v>37</v>
      </c>
      <c r="B98" s="160" t="s">
        <v>33</v>
      </c>
      <c r="C98" s="160" t="s">
        <v>687</v>
      </c>
      <c r="D98" s="160"/>
      <c r="E98" s="164">
        <f>E99</f>
        <v>457.9</v>
      </c>
      <c r="F98" s="164">
        <f>F99</f>
        <v>194.8</v>
      </c>
      <c r="G98" s="159">
        <f t="shared" si="4"/>
        <v>42.54203974666959</v>
      </c>
    </row>
    <row r="99" spans="1:7" ht="38.25" customHeight="1">
      <c r="A99" s="215" t="s">
        <v>744</v>
      </c>
      <c r="B99" s="216" t="s">
        <v>33</v>
      </c>
      <c r="C99" s="216" t="s">
        <v>687</v>
      </c>
      <c r="D99" s="216" t="s">
        <v>12</v>
      </c>
      <c r="E99" s="217">
        <v>457.9</v>
      </c>
      <c r="F99" s="164">
        <v>194.8</v>
      </c>
      <c r="G99" s="159">
        <f t="shared" si="4"/>
        <v>42.54203974666959</v>
      </c>
    </row>
    <row r="100" spans="1:7" ht="34.5" customHeight="1" hidden="1">
      <c r="A100" s="199" t="s">
        <v>679</v>
      </c>
      <c r="B100" s="160" t="s">
        <v>33</v>
      </c>
      <c r="C100" s="160" t="s">
        <v>641</v>
      </c>
      <c r="D100" s="160"/>
      <c r="E100" s="164">
        <f>E101</f>
        <v>0</v>
      </c>
      <c r="F100" s="164">
        <f>F101</f>
        <v>6.4</v>
      </c>
      <c r="G100" s="159" t="e">
        <f t="shared" si="4"/>
        <v>#DIV/0!</v>
      </c>
    </row>
    <row r="101" spans="1:7" ht="34.5" customHeight="1" hidden="1">
      <c r="A101" s="199" t="s">
        <v>688</v>
      </c>
      <c r="B101" s="160" t="s">
        <v>33</v>
      </c>
      <c r="C101" s="160" t="s">
        <v>689</v>
      </c>
      <c r="D101" s="160"/>
      <c r="E101" s="164">
        <f>E102</f>
        <v>0</v>
      </c>
      <c r="F101" s="164">
        <f>F102</f>
        <v>6.4</v>
      </c>
      <c r="G101" s="159" t="e">
        <f t="shared" si="4"/>
        <v>#DIV/0!</v>
      </c>
    </row>
    <row r="102" spans="1:7" ht="17.25" customHeight="1" hidden="1">
      <c r="A102" s="199" t="s">
        <v>686</v>
      </c>
      <c r="B102" s="160" t="s">
        <v>33</v>
      </c>
      <c r="C102" s="160" t="s">
        <v>689</v>
      </c>
      <c r="D102" s="160" t="s">
        <v>525</v>
      </c>
      <c r="E102" s="164"/>
      <c r="F102" s="164">
        <v>6.4</v>
      </c>
      <c r="G102" s="159" t="e">
        <f t="shared" si="4"/>
        <v>#DIV/0!</v>
      </c>
    </row>
    <row r="103" spans="1:7" ht="17.25" customHeight="1">
      <c r="A103" s="199" t="s">
        <v>682</v>
      </c>
      <c r="B103" s="160" t="s">
        <v>33</v>
      </c>
      <c r="C103" s="160" t="s">
        <v>696</v>
      </c>
      <c r="D103" s="160"/>
      <c r="E103" s="164">
        <f>E104</f>
        <v>403</v>
      </c>
      <c r="F103" s="164"/>
      <c r="G103" s="159"/>
    </row>
    <row r="104" spans="1:7" ht="27.75" customHeight="1">
      <c r="A104" s="218" t="s">
        <v>743</v>
      </c>
      <c r="B104" s="219" t="s">
        <v>33</v>
      </c>
      <c r="C104" s="219" t="s">
        <v>696</v>
      </c>
      <c r="D104" s="219" t="s">
        <v>644</v>
      </c>
      <c r="E104" s="220">
        <v>403</v>
      </c>
      <c r="F104" s="164">
        <v>295.6</v>
      </c>
      <c r="G104" s="159">
        <f>F104/E104*100</f>
        <v>73.34987593052111</v>
      </c>
    </row>
    <row r="105" spans="1:7" ht="17.25" customHeight="1">
      <c r="A105" s="200" t="s">
        <v>506</v>
      </c>
      <c r="B105" s="172" t="s">
        <v>632</v>
      </c>
      <c r="C105" s="172" t="s">
        <v>11</v>
      </c>
      <c r="D105" s="172" t="s">
        <v>12</v>
      </c>
      <c r="E105" s="173">
        <f>E106+E109</f>
        <v>365.7</v>
      </c>
      <c r="F105" s="173">
        <f>F106+F109</f>
        <v>113.6</v>
      </c>
      <c r="G105" s="179">
        <f t="shared" si="4"/>
        <v>31.063713426305718</v>
      </c>
    </row>
    <row r="106" spans="1:7" s="158" customFormat="1" ht="17.25" customHeight="1">
      <c r="A106" s="201" t="s">
        <v>507</v>
      </c>
      <c r="B106" s="189" t="s">
        <v>697</v>
      </c>
      <c r="C106" s="189"/>
      <c r="D106" s="189"/>
      <c r="E106" s="190">
        <f>E107</f>
        <v>47.7</v>
      </c>
      <c r="F106" s="169">
        <f>F107</f>
        <v>0</v>
      </c>
      <c r="G106" s="159">
        <f t="shared" si="4"/>
        <v>0</v>
      </c>
    </row>
    <row r="107" spans="1:7" ht="17.25" customHeight="1">
      <c r="A107" s="210" t="s">
        <v>698</v>
      </c>
      <c r="B107" s="149" t="s">
        <v>699</v>
      </c>
      <c r="C107" s="149" t="s">
        <v>700</v>
      </c>
      <c r="D107" s="149"/>
      <c r="E107" s="164">
        <f>E108</f>
        <v>47.7</v>
      </c>
      <c r="F107" s="164">
        <f>F108</f>
        <v>0</v>
      </c>
      <c r="G107" s="159">
        <f t="shared" si="4"/>
        <v>0</v>
      </c>
    </row>
    <row r="108" spans="1:7" ht="17.25" customHeight="1">
      <c r="A108" s="210" t="s">
        <v>701</v>
      </c>
      <c r="B108" s="149" t="s">
        <v>697</v>
      </c>
      <c r="C108" s="149" t="s">
        <v>700</v>
      </c>
      <c r="D108" s="149" t="s">
        <v>18</v>
      </c>
      <c r="E108" s="164">
        <v>47.7</v>
      </c>
      <c r="F108" s="164">
        <v>0</v>
      </c>
      <c r="G108" s="159">
        <f t="shared" si="4"/>
        <v>0</v>
      </c>
    </row>
    <row r="109" spans="1:7" ht="17.25" customHeight="1">
      <c r="A109" s="201" t="s">
        <v>403</v>
      </c>
      <c r="B109" s="189" t="s">
        <v>681</v>
      </c>
      <c r="C109" s="189"/>
      <c r="D109" s="189"/>
      <c r="E109" s="190">
        <f>E110</f>
        <v>318</v>
      </c>
      <c r="F109" s="169">
        <f>F110</f>
        <v>113.6</v>
      </c>
      <c r="G109" s="170">
        <f t="shared" si="4"/>
        <v>35.72327044025157</v>
      </c>
    </row>
    <row r="110" spans="1:7" ht="17.25" customHeight="1">
      <c r="A110" s="199" t="s">
        <v>682</v>
      </c>
      <c r="B110" s="149" t="s">
        <v>681</v>
      </c>
      <c r="C110" s="149" t="s">
        <v>696</v>
      </c>
      <c r="D110" s="149"/>
      <c r="E110" s="164">
        <f>E111</f>
        <v>318</v>
      </c>
      <c r="F110" s="164">
        <f>F111</f>
        <v>113.6</v>
      </c>
      <c r="G110" s="159">
        <f t="shared" si="4"/>
        <v>35.72327044025157</v>
      </c>
    </row>
    <row r="111" spans="1:7" ht="17.25" customHeight="1">
      <c r="A111" s="210" t="s">
        <v>711</v>
      </c>
      <c r="B111" s="149" t="s">
        <v>681</v>
      </c>
      <c r="C111" s="162" t="s">
        <v>696</v>
      </c>
      <c r="D111" s="149" t="s">
        <v>644</v>
      </c>
      <c r="E111" s="164">
        <v>318</v>
      </c>
      <c r="F111" s="164">
        <v>113.6</v>
      </c>
      <c r="G111" s="159">
        <f t="shared" si="4"/>
        <v>35.72327044025157</v>
      </c>
    </row>
    <row r="112" spans="1:7" ht="17.25" customHeight="1">
      <c r="A112" s="171" t="s">
        <v>680</v>
      </c>
      <c r="B112" s="172" t="s">
        <v>716</v>
      </c>
      <c r="C112" s="172" t="s">
        <v>492</v>
      </c>
      <c r="D112" s="172" t="s">
        <v>12</v>
      </c>
      <c r="E112" s="173">
        <f>E113</f>
        <v>1104</v>
      </c>
      <c r="F112" s="173" t="e">
        <f>F113</f>
        <v>#REF!</v>
      </c>
      <c r="G112" s="174" t="e">
        <f aca="true" t="shared" si="5" ref="G112:G120">F112/E112*100</f>
        <v>#REF!</v>
      </c>
    </row>
    <row r="113" spans="1:7" s="158" customFormat="1" ht="17.25" customHeight="1">
      <c r="A113" s="198" t="s">
        <v>723</v>
      </c>
      <c r="B113" s="189" t="s">
        <v>724</v>
      </c>
      <c r="C113" s="189"/>
      <c r="D113" s="189"/>
      <c r="E113" s="190">
        <f>E114</f>
        <v>1104</v>
      </c>
      <c r="F113" s="169" t="e">
        <f>F114</f>
        <v>#REF!</v>
      </c>
      <c r="G113" s="170" t="e">
        <f t="shared" si="5"/>
        <v>#REF!</v>
      </c>
    </row>
    <row r="114" spans="1:7" s="158" customFormat="1" ht="17.25" customHeight="1">
      <c r="A114" s="199" t="s">
        <v>682</v>
      </c>
      <c r="B114" s="149" t="s">
        <v>724</v>
      </c>
      <c r="C114" s="149" t="s">
        <v>696</v>
      </c>
      <c r="D114" s="149"/>
      <c r="E114" s="164">
        <f>E115</f>
        <v>1104</v>
      </c>
      <c r="F114" s="164" t="e">
        <f>#REF!</f>
        <v>#REF!</v>
      </c>
      <c r="G114" s="159" t="e">
        <f t="shared" si="5"/>
        <v>#REF!</v>
      </c>
    </row>
    <row r="115" spans="1:7" ht="26.25" customHeight="1">
      <c r="A115" s="199" t="s">
        <v>719</v>
      </c>
      <c r="B115" s="149" t="s">
        <v>724</v>
      </c>
      <c r="C115" s="149" t="s">
        <v>696</v>
      </c>
      <c r="D115" s="149" t="s">
        <v>644</v>
      </c>
      <c r="E115" s="164">
        <v>1104</v>
      </c>
      <c r="F115" s="164">
        <v>119.9</v>
      </c>
      <c r="G115" s="159">
        <f t="shared" si="5"/>
        <v>10.860507246376812</v>
      </c>
    </row>
    <row r="116" spans="1:7" ht="17.25" customHeight="1" hidden="1">
      <c r="A116" s="202" t="s">
        <v>633</v>
      </c>
      <c r="B116" s="180">
        <v>1400</v>
      </c>
      <c r="C116" s="181" t="s">
        <v>11</v>
      </c>
      <c r="D116" s="176" t="s">
        <v>12</v>
      </c>
      <c r="E116" s="173">
        <f>E117</f>
        <v>0</v>
      </c>
      <c r="F116" s="173" t="e">
        <f>F117</f>
        <v>#REF!</v>
      </c>
      <c r="G116" s="174" t="e">
        <f t="shared" si="5"/>
        <v>#REF!</v>
      </c>
    </row>
    <row r="117" spans="1:7" s="158" customFormat="1" ht="35.25" customHeight="1" hidden="1">
      <c r="A117" s="203" t="s">
        <v>717</v>
      </c>
      <c r="B117" s="197">
        <v>1400</v>
      </c>
      <c r="C117" s="197"/>
      <c r="D117" s="191"/>
      <c r="E117" s="190">
        <f>E118</f>
        <v>0</v>
      </c>
      <c r="F117" s="169" t="e">
        <f>F118</f>
        <v>#REF!</v>
      </c>
      <c r="G117" s="170" t="e">
        <f t="shared" si="5"/>
        <v>#REF!</v>
      </c>
    </row>
    <row r="118" spans="1:7" ht="17.25" customHeight="1" hidden="1">
      <c r="A118" s="206" t="s">
        <v>633</v>
      </c>
      <c r="B118" s="163">
        <v>1403</v>
      </c>
      <c r="C118" s="163" t="s">
        <v>683</v>
      </c>
      <c r="D118" s="160"/>
      <c r="E118" s="164">
        <f>E119</f>
        <v>0</v>
      </c>
      <c r="F118" s="164" t="e">
        <f>#REF!</f>
        <v>#REF!</v>
      </c>
      <c r="G118" s="159" t="e">
        <f t="shared" si="5"/>
        <v>#REF!</v>
      </c>
    </row>
    <row r="119" spans="1:7" ht="27" customHeight="1" hidden="1">
      <c r="A119" s="204" t="s">
        <v>720</v>
      </c>
      <c r="B119" s="163">
        <v>1403</v>
      </c>
      <c r="C119" s="163" t="s">
        <v>684</v>
      </c>
      <c r="D119" s="160" t="s">
        <v>187</v>
      </c>
      <c r="E119" s="164"/>
      <c r="F119" s="164">
        <v>201.4</v>
      </c>
      <c r="G119" s="159" t="e">
        <f t="shared" si="5"/>
        <v>#DIV/0!</v>
      </c>
    </row>
    <row r="120" spans="1:7" ht="18.75">
      <c r="A120" s="205" t="s">
        <v>634</v>
      </c>
      <c r="B120" s="184"/>
      <c r="C120" s="184"/>
      <c r="D120" s="184"/>
      <c r="E120" s="185">
        <f>E116+E112+E92+E87+E63+E44+E35+E11+E105+E31</f>
        <v>35644.59999999999</v>
      </c>
      <c r="F120" s="185" t="e">
        <f>#REF!+#REF!</f>
        <v>#REF!</v>
      </c>
      <c r="G120" s="186" t="e">
        <f t="shared" si="5"/>
        <v>#REF!</v>
      </c>
    </row>
    <row r="121" spans="5:6" ht="15.75">
      <c r="E121" s="165"/>
      <c r="F121" s="166"/>
    </row>
    <row r="123" spans="1:5" ht="15.75">
      <c r="A123" s="151"/>
      <c r="B123" s="151"/>
      <c r="C123" s="151"/>
      <c r="D123" s="151"/>
      <c r="E123" s="151"/>
    </row>
    <row r="130" spans="1:5" ht="15.75">
      <c r="A130" s="154"/>
      <c r="B130" s="154"/>
      <c r="C130" s="154"/>
      <c r="D130" s="154"/>
      <c r="E130" s="154"/>
    </row>
    <row r="131" spans="1:5" ht="15.75">
      <c r="A131" s="151"/>
      <c r="B131" s="151"/>
      <c r="C131" s="151"/>
      <c r="D131" s="151"/>
      <c r="E131" s="151"/>
    </row>
    <row r="140" spans="1:5" ht="15.75">
      <c r="A140" s="151"/>
      <c r="B140" s="151"/>
      <c r="C140" s="151"/>
      <c r="D140" s="151"/>
      <c r="E140" s="151"/>
    </row>
    <row r="147" spans="1:5" ht="15.75">
      <c r="A147" s="151"/>
      <c r="B147" s="151"/>
      <c r="C147" s="151"/>
      <c r="D147" s="151"/>
      <c r="E147" s="151"/>
    </row>
    <row r="152" spans="1:5" ht="15.75">
      <c r="A152" s="154"/>
      <c r="B152" s="154"/>
      <c r="C152" s="154"/>
      <c r="D152" s="154"/>
      <c r="E152" s="154"/>
    </row>
    <row r="153" spans="1:5" ht="15.75">
      <c r="A153" s="151"/>
      <c r="B153" s="151"/>
      <c r="C153" s="151"/>
      <c r="D153" s="151"/>
      <c r="E153" s="151"/>
    </row>
    <row r="157" spans="1:5" ht="15.75">
      <c r="A157" s="151"/>
      <c r="B157" s="151"/>
      <c r="C157" s="151"/>
      <c r="D157" s="151"/>
      <c r="E157" s="151"/>
    </row>
    <row r="162" spans="1:5" ht="15.75">
      <c r="A162" s="151"/>
      <c r="B162" s="151"/>
      <c r="C162" s="151"/>
      <c r="D162" s="151"/>
      <c r="E162" s="151"/>
    </row>
    <row r="169" spans="1:5" ht="15.75">
      <c r="A169" s="151"/>
      <c r="B169" s="151"/>
      <c r="C169" s="151"/>
      <c r="D169" s="151"/>
      <c r="E169" s="151"/>
    </row>
    <row r="180" spans="1:5" ht="15.75">
      <c r="A180" s="154"/>
      <c r="B180" s="154"/>
      <c r="C180" s="154"/>
      <c r="D180" s="154"/>
      <c r="E180" s="154"/>
    </row>
    <row r="181" spans="1:5" ht="15.75">
      <c r="A181" s="151"/>
      <c r="B181" s="151"/>
      <c r="C181" s="151"/>
      <c r="D181" s="151"/>
      <c r="E181" s="151"/>
    </row>
    <row r="188" spans="1:5" ht="15.75">
      <c r="A188" s="151"/>
      <c r="B188" s="151"/>
      <c r="C188" s="151"/>
      <c r="D188" s="151"/>
      <c r="E188" s="151"/>
    </row>
    <row r="195" spans="1:5" ht="15.75">
      <c r="A195" s="154"/>
      <c r="B195" s="154"/>
      <c r="C195" s="154"/>
      <c r="D195" s="154"/>
      <c r="E195" s="154"/>
    </row>
    <row r="196" spans="1:5" ht="15.75">
      <c r="A196" s="151"/>
      <c r="B196" s="151"/>
      <c r="C196" s="151"/>
      <c r="D196" s="151"/>
      <c r="E196" s="151"/>
    </row>
    <row r="208" spans="1:5" ht="15.75">
      <c r="A208" s="151"/>
      <c r="B208" s="151"/>
      <c r="C208" s="151"/>
      <c r="D208" s="151"/>
      <c r="E208" s="151"/>
    </row>
    <row r="215" spans="1:5" ht="15.75">
      <c r="A215" s="154"/>
      <c r="B215" s="154"/>
      <c r="C215" s="154"/>
      <c r="D215" s="154"/>
      <c r="E215" s="154"/>
    </row>
    <row r="216" spans="1:5" ht="15.75">
      <c r="A216" s="151"/>
      <c r="B216" s="151"/>
      <c r="C216" s="151"/>
      <c r="D216" s="151"/>
      <c r="E216" s="151"/>
    </row>
    <row r="223" spans="1:5" ht="15.75">
      <c r="A223" s="151"/>
      <c r="B223" s="151"/>
      <c r="C223" s="151"/>
      <c r="D223" s="151"/>
      <c r="E223" s="151"/>
    </row>
    <row r="229" spans="1:5" ht="15.75">
      <c r="A229" s="154"/>
      <c r="B229" s="154"/>
      <c r="C229" s="154"/>
      <c r="D229" s="154"/>
      <c r="E229" s="154"/>
    </row>
    <row r="230" spans="1:5" ht="15.75">
      <c r="A230" s="151"/>
      <c r="B230" s="151"/>
      <c r="C230" s="151"/>
      <c r="D230" s="151"/>
      <c r="E230" s="151"/>
    </row>
    <row r="238" spans="1:5" ht="15.75">
      <c r="A238" s="151"/>
      <c r="B238" s="151"/>
      <c r="C238" s="151"/>
      <c r="D238" s="151"/>
      <c r="E238" s="151"/>
    </row>
    <row r="247" spans="1:5" ht="15.75">
      <c r="A247" s="154"/>
      <c r="B247" s="154"/>
      <c r="C247" s="154"/>
      <c r="D247" s="154"/>
      <c r="E247" s="154"/>
    </row>
    <row r="248" spans="1:5" ht="15.75">
      <c r="A248" s="151"/>
      <c r="B248" s="151"/>
      <c r="C248" s="151"/>
      <c r="D248" s="151"/>
      <c r="E248" s="151"/>
    </row>
    <row r="257" spans="1:5" ht="15.75">
      <c r="A257" s="151"/>
      <c r="B257" s="151"/>
      <c r="C257" s="151"/>
      <c r="D257" s="151"/>
      <c r="E257" s="151"/>
    </row>
    <row r="266" spans="1:5" ht="15.75">
      <c r="A266" s="151"/>
      <c r="B266" s="151"/>
      <c r="C266" s="151"/>
      <c r="D266" s="151"/>
      <c r="E266" s="151"/>
    </row>
    <row r="277" spans="1:5" ht="15.75">
      <c r="A277" s="154"/>
      <c r="B277" s="154"/>
      <c r="C277" s="154"/>
      <c r="D277" s="154"/>
      <c r="E277" s="154"/>
    </row>
    <row r="278" spans="1:5" ht="15.75">
      <c r="A278" s="151"/>
      <c r="B278" s="151"/>
      <c r="C278" s="151"/>
      <c r="D278" s="151"/>
      <c r="E278" s="151"/>
    </row>
    <row r="291" spans="1:5" ht="15.75">
      <c r="A291" s="151"/>
      <c r="B291" s="151"/>
      <c r="C291" s="151"/>
      <c r="D291" s="151"/>
      <c r="E291" s="151"/>
    </row>
    <row r="304" spans="1:5" ht="15.75">
      <c r="A304" s="154"/>
      <c r="B304" s="154"/>
      <c r="C304" s="154"/>
      <c r="D304" s="154"/>
      <c r="E304" s="154"/>
    </row>
    <row r="305" spans="1:5" ht="15.75">
      <c r="A305" s="151"/>
      <c r="B305" s="151"/>
      <c r="C305" s="151"/>
      <c r="D305" s="151"/>
      <c r="E305" s="151"/>
    </row>
    <row r="313" spans="1:5" ht="15.75">
      <c r="A313" s="151"/>
      <c r="B313" s="151"/>
      <c r="C313" s="151"/>
      <c r="D313" s="151"/>
      <c r="E313" s="151"/>
    </row>
    <row r="325" spans="1:5" ht="15.75">
      <c r="A325" s="154"/>
      <c r="B325" s="154"/>
      <c r="C325" s="154"/>
      <c r="D325" s="154"/>
      <c r="E325" s="154"/>
    </row>
    <row r="326" spans="1:5" ht="15.75">
      <c r="A326" s="151"/>
      <c r="B326" s="151"/>
      <c r="C326" s="151"/>
      <c r="D326" s="151"/>
      <c r="E326" s="151"/>
    </row>
    <row r="338" spans="1:5" ht="15.75">
      <c r="A338" s="151"/>
      <c r="B338" s="151"/>
      <c r="C338" s="151"/>
      <c r="D338" s="151"/>
      <c r="E338" s="151"/>
    </row>
    <row r="346" spans="1:5" ht="15.75">
      <c r="A346" s="154"/>
      <c r="B346" s="154"/>
      <c r="C346" s="154"/>
      <c r="D346" s="154"/>
      <c r="E346" s="154"/>
    </row>
    <row r="347" spans="1:5" ht="15.75">
      <c r="A347" s="151"/>
      <c r="B347" s="151"/>
      <c r="C347" s="151"/>
      <c r="D347" s="151"/>
      <c r="E347" s="151"/>
    </row>
    <row r="355" spans="1:5" ht="15.75">
      <c r="A355" s="151"/>
      <c r="B355" s="151"/>
      <c r="C355" s="151"/>
      <c r="D355" s="151"/>
      <c r="E355" s="151"/>
    </row>
    <row r="362" spans="1:5" ht="15.75">
      <c r="A362" s="154"/>
      <c r="B362" s="154"/>
      <c r="C362" s="154"/>
      <c r="D362" s="154"/>
      <c r="E362" s="154"/>
    </row>
    <row r="363" spans="1:5" ht="15.75">
      <c r="A363" s="151"/>
      <c r="B363" s="151"/>
      <c r="C363" s="151"/>
      <c r="D363" s="151"/>
      <c r="E363" s="151"/>
    </row>
    <row r="370" spans="1:5" ht="15.75">
      <c r="A370" s="151"/>
      <c r="B370" s="151"/>
      <c r="C370" s="151"/>
      <c r="D370" s="151"/>
      <c r="E370" s="151"/>
    </row>
    <row r="377" spans="1:5" ht="15.75">
      <c r="A377" s="151"/>
      <c r="B377" s="151"/>
      <c r="C377" s="151"/>
      <c r="D377" s="151"/>
      <c r="E377" s="151"/>
    </row>
    <row r="388" spans="1:5" ht="15.75">
      <c r="A388" s="154"/>
      <c r="B388" s="154"/>
      <c r="C388" s="154"/>
      <c r="D388" s="154"/>
      <c r="E388" s="154"/>
    </row>
    <row r="389" spans="1:5" ht="15.75">
      <c r="A389" s="151"/>
      <c r="B389" s="151"/>
      <c r="C389" s="151"/>
      <c r="D389" s="151"/>
      <c r="E389" s="151"/>
    </row>
    <row r="401" spans="1:5" ht="15.75">
      <c r="A401" s="151"/>
      <c r="B401" s="151"/>
      <c r="C401" s="151"/>
      <c r="D401" s="151"/>
      <c r="E401" s="151"/>
    </row>
    <row r="412" spans="1:5" ht="15.75">
      <c r="A412" s="154"/>
      <c r="B412" s="154"/>
      <c r="C412" s="154"/>
      <c r="D412" s="154"/>
      <c r="E412" s="154"/>
    </row>
    <row r="413" spans="1:5" ht="15.75">
      <c r="A413" s="151"/>
      <c r="B413" s="151"/>
      <c r="C413" s="151"/>
      <c r="D413" s="151"/>
      <c r="E413" s="151"/>
    </row>
    <row r="422" spans="1:5" ht="15.75">
      <c r="A422" s="151"/>
      <c r="B422" s="151"/>
      <c r="C422" s="151"/>
      <c r="D422" s="151"/>
      <c r="E422" s="151"/>
    </row>
    <row r="432" spans="1:5" ht="15.75">
      <c r="A432" s="151"/>
      <c r="B432" s="151"/>
      <c r="C432" s="151"/>
      <c r="D432" s="151"/>
      <c r="E432" s="151"/>
    </row>
    <row r="440" spans="1:5" ht="15.75">
      <c r="A440" s="154"/>
      <c r="B440" s="154"/>
      <c r="C440" s="154"/>
      <c r="D440" s="154"/>
      <c r="E440" s="154"/>
    </row>
    <row r="441" spans="1:5" ht="15.75">
      <c r="A441" s="151"/>
      <c r="B441" s="151"/>
      <c r="C441" s="151"/>
      <c r="D441" s="151"/>
      <c r="E441" s="151"/>
    </row>
    <row r="454" spans="1:5" ht="15.75">
      <c r="A454" s="151"/>
      <c r="B454" s="151"/>
      <c r="C454" s="151"/>
      <c r="D454" s="151"/>
      <c r="E454" s="151"/>
    </row>
    <row r="461" spans="1:5" ht="15.75">
      <c r="A461" s="154"/>
      <c r="B461" s="154"/>
      <c r="C461" s="154"/>
      <c r="D461" s="154"/>
      <c r="E461" s="154"/>
    </row>
    <row r="462" spans="1:5" ht="15.75">
      <c r="A462" s="151"/>
      <c r="B462" s="151"/>
      <c r="C462" s="151"/>
      <c r="D462" s="151"/>
      <c r="E462" s="151"/>
    </row>
    <row r="470" spans="1:5" ht="15.75">
      <c r="A470" s="151"/>
      <c r="B470" s="151"/>
      <c r="C470" s="151"/>
      <c r="D470" s="151"/>
      <c r="E470" s="151"/>
    </row>
    <row r="480" spans="1:5" ht="15.75">
      <c r="A480" s="151"/>
      <c r="B480" s="151"/>
      <c r="C480" s="151"/>
      <c r="D480" s="151"/>
      <c r="E480" s="151"/>
    </row>
    <row r="491" spans="1:5" ht="15.75">
      <c r="A491" s="154"/>
      <c r="B491" s="154"/>
      <c r="C491" s="154"/>
      <c r="D491" s="154"/>
      <c r="E491" s="154"/>
    </row>
    <row r="492" spans="1:5" ht="15.75">
      <c r="A492" s="151"/>
      <c r="B492" s="151"/>
      <c r="C492" s="151"/>
      <c r="D492" s="151"/>
      <c r="E492" s="151"/>
    </row>
    <row r="500" spans="1:5" ht="15.75">
      <c r="A500" s="151"/>
      <c r="B500" s="151"/>
      <c r="C500" s="151"/>
      <c r="D500" s="151"/>
      <c r="E500" s="151"/>
    </row>
    <row r="509" spans="1:5" ht="15.75">
      <c r="A509" s="151"/>
      <c r="B509" s="151"/>
      <c r="C509" s="151"/>
      <c r="D509" s="151"/>
      <c r="E509" s="151"/>
    </row>
    <row r="514" spans="1:5" ht="15.75">
      <c r="A514" s="151"/>
      <c r="B514" s="151"/>
      <c r="C514" s="151"/>
      <c r="D514" s="151"/>
      <c r="E514" s="151"/>
    </row>
    <row r="536" spans="1:5" ht="15.75">
      <c r="A536" s="155"/>
      <c r="B536" s="155"/>
      <c r="C536" s="155"/>
      <c r="D536" s="155"/>
      <c r="E536" s="155"/>
    </row>
    <row r="537" spans="1:5" ht="15.75">
      <c r="A537" s="156"/>
      <c r="B537" s="156"/>
      <c r="C537" s="156"/>
      <c r="D537" s="156"/>
      <c r="E537" s="156"/>
    </row>
    <row r="538" spans="1:5" ht="15.75">
      <c r="A538" s="157"/>
      <c r="B538" s="157"/>
      <c r="C538" s="157"/>
      <c r="D538" s="157"/>
      <c r="E538" s="157"/>
    </row>
    <row r="539" spans="1:5" ht="15.75">
      <c r="A539" s="157"/>
      <c r="B539" s="157"/>
      <c r="C539" s="157"/>
      <c r="D539" s="157"/>
      <c r="E539" s="157"/>
    </row>
    <row r="540" spans="1:5" ht="15.75">
      <c r="A540" s="157"/>
      <c r="B540" s="157"/>
      <c r="C540" s="157"/>
      <c r="D540" s="157"/>
      <c r="E540" s="157"/>
    </row>
    <row r="541" spans="1:5" ht="15.75">
      <c r="A541" s="157"/>
      <c r="B541" s="157"/>
      <c r="C541" s="157"/>
      <c r="D541" s="157"/>
      <c r="E541" s="157"/>
    </row>
    <row r="542" spans="1:5" ht="15.75">
      <c r="A542" s="157"/>
      <c r="B542" s="157"/>
      <c r="C542" s="157"/>
      <c r="D542" s="157"/>
      <c r="E542" s="157"/>
    </row>
    <row r="543" spans="1:5" ht="15.75">
      <c r="A543" s="157"/>
      <c r="B543" s="157"/>
      <c r="C543" s="157"/>
      <c r="D543" s="157"/>
      <c r="E543" s="157"/>
    </row>
    <row r="544" spans="1:5" ht="15.75">
      <c r="A544" s="157"/>
      <c r="B544" s="157"/>
      <c r="C544" s="157"/>
      <c r="D544" s="157"/>
      <c r="E544" s="157"/>
    </row>
    <row r="545" spans="1:5" ht="15.75">
      <c r="A545" s="157"/>
      <c r="B545" s="157"/>
      <c r="C545" s="157"/>
      <c r="D545" s="157"/>
      <c r="E545" s="157"/>
    </row>
    <row r="546" spans="1:5" ht="15.75">
      <c r="A546" s="157"/>
      <c r="B546" s="157"/>
      <c r="C546" s="157"/>
      <c r="D546" s="157"/>
      <c r="E546" s="157"/>
    </row>
    <row r="547" spans="1:5" ht="15.75">
      <c r="A547" s="157"/>
      <c r="B547" s="157"/>
      <c r="C547" s="157"/>
      <c r="D547" s="157"/>
      <c r="E547" s="157"/>
    </row>
    <row r="548" spans="1:5" ht="15.75">
      <c r="A548" s="157"/>
      <c r="B548" s="157"/>
      <c r="C548" s="157"/>
      <c r="D548" s="157"/>
      <c r="E548" s="157"/>
    </row>
    <row r="549" spans="1:5" ht="15.75">
      <c r="A549" s="157"/>
      <c r="B549" s="157"/>
      <c r="C549" s="157"/>
      <c r="D549" s="157"/>
      <c r="E549" s="157"/>
    </row>
    <row r="550" spans="1:5" ht="15.75">
      <c r="A550" s="157"/>
      <c r="B550" s="157"/>
      <c r="C550" s="157"/>
      <c r="D550" s="157"/>
      <c r="E550" s="157"/>
    </row>
    <row r="553" spans="1:5" ht="15.75">
      <c r="A553" s="151"/>
      <c r="B553" s="151"/>
      <c r="C553" s="151"/>
      <c r="D553" s="151"/>
      <c r="E553" s="151"/>
    </row>
    <row r="556" spans="1:5" ht="15.75">
      <c r="A556" s="151"/>
      <c r="B556" s="151"/>
      <c r="C556" s="151"/>
      <c r="D556" s="151"/>
      <c r="E556" s="151"/>
    </row>
    <row r="564" spans="1:5" ht="15.75">
      <c r="A564" s="151"/>
      <c r="B564" s="151"/>
      <c r="C564" s="151"/>
      <c r="D564" s="151"/>
      <c r="E564" s="151"/>
    </row>
    <row r="567" spans="1:5" ht="15.75">
      <c r="A567" s="155"/>
      <c r="B567" s="155"/>
      <c r="C567" s="155"/>
      <c r="D567" s="155"/>
      <c r="E567" s="155"/>
    </row>
    <row r="568" spans="1:5" ht="15.75">
      <c r="A568" s="156"/>
      <c r="B568" s="156"/>
      <c r="C568" s="156"/>
      <c r="D568" s="156"/>
      <c r="E568" s="156"/>
    </row>
    <row r="569" spans="1:5" ht="15.75">
      <c r="A569" s="157"/>
      <c r="B569" s="157"/>
      <c r="C569" s="157"/>
      <c r="D569" s="157"/>
      <c r="E569" s="157"/>
    </row>
    <row r="570" spans="1:5" ht="15.75">
      <c r="A570" s="157"/>
      <c r="B570" s="157"/>
      <c r="C570" s="157"/>
      <c r="D570" s="157"/>
      <c r="E570" s="157"/>
    </row>
    <row r="571" spans="1:5" ht="15.75">
      <c r="A571" s="157"/>
      <c r="B571" s="157"/>
      <c r="C571" s="157"/>
      <c r="D571" s="157"/>
      <c r="E571" s="157"/>
    </row>
    <row r="572" spans="1:5" ht="15.75">
      <c r="A572" s="157"/>
      <c r="B572" s="157"/>
      <c r="C572" s="157"/>
      <c r="D572" s="157"/>
      <c r="E572" s="157"/>
    </row>
    <row r="573" spans="1:5" ht="15.75">
      <c r="A573" s="157"/>
      <c r="B573" s="157"/>
      <c r="C573" s="157"/>
      <c r="D573" s="157"/>
      <c r="E573" s="157"/>
    </row>
    <row r="574" spans="1:5" ht="15.75">
      <c r="A574" s="157"/>
      <c r="B574" s="157"/>
      <c r="C574" s="157"/>
      <c r="D574" s="157"/>
      <c r="E574" s="157"/>
    </row>
    <row r="575" spans="1:5" ht="15.75">
      <c r="A575" s="157"/>
      <c r="B575" s="157"/>
      <c r="C575" s="157"/>
      <c r="D575" s="157"/>
      <c r="E575" s="157"/>
    </row>
    <row r="576" spans="1:5" ht="15.75">
      <c r="A576" s="157"/>
      <c r="B576" s="157"/>
      <c r="C576" s="157"/>
      <c r="D576" s="157"/>
      <c r="E576" s="157"/>
    </row>
    <row r="577" spans="1:5" ht="15.75">
      <c r="A577" s="157"/>
      <c r="B577" s="157"/>
      <c r="C577" s="157"/>
      <c r="D577" s="157"/>
      <c r="E577" s="157"/>
    </row>
    <row r="578" spans="1:5" ht="15.75">
      <c r="A578" s="157"/>
      <c r="B578" s="157"/>
      <c r="C578" s="157"/>
      <c r="D578" s="157"/>
      <c r="E578" s="157"/>
    </row>
    <row r="579" spans="1:5" ht="15.75">
      <c r="A579" s="157"/>
      <c r="B579" s="157"/>
      <c r="C579" s="157"/>
      <c r="D579" s="157"/>
      <c r="E579" s="157"/>
    </row>
    <row r="580" spans="1:5" ht="15.75">
      <c r="A580" s="157"/>
      <c r="B580" s="157"/>
      <c r="C580" s="157"/>
      <c r="D580" s="157"/>
      <c r="E580" s="157"/>
    </row>
    <row r="581" spans="1:5" ht="15.75">
      <c r="A581" s="157"/>
      <c r="B581" s="157"/>
      <c r="C581" s="157"/>
      <c r="D581" s="157"/>
      <c r="E581" s="157"/>
    </row>
    <row r="582" spans="1:5" ht="15.75">
      <c r="A582" s="157"/>
      <c r="B582" s="157"/>
      <c r="C582" s="157"/>
      <c r="D582" s="157"/>
      <c r="E582" s="157"/>
    </row>
    <row r="583" spans="1:5" ht="15.75">
      <c r="A583" s="157"/>
      <c r="B583" s="157"/>
      <c r="C583" s="157"/>
      <c r="D583" s="157"/>
      <c r="E583" s="157"/>
    </row>
    <row r="584" spans="1:5" ht="15.75">
      <c r="A584" s="157"/>
      <c r="B584" s="157"/>
      <c r="C584" s="157"/>
      <c r="D584" s="157"/>
      <c r="E584" s="157"/>
    </row>
    <row r="585" spans="1:5" ht="15.75">
      <c r="A585" s="157"/>
      <c r="B585" s="157"/>
      <c r="C585" s="157"/>
      <c r="D585" s="157"/>
      <c r="E585" s="157"/>
    </row>
    <row r="586" spans="1:5" ht="15.75">
      <c r="A586" s="157"/>
      <c r="B586" s="157"/>
      <c r="C586" s="157"/>
      <c r="D586" s="157"/>
      <c r="E586" s="157"/>
    </row>
    <row r="587" spans="1:5" ht="15.75">
      <c r="A587" s="157"/>
      <c r="B587" s="157"/>
      <c r="C587" s="157"/>
      <c r="D587" s="157"/>
      <c r="E587" s="157"/>
    </row>
    <row r="588" spans="1:5" ht="15.75">
      <c r="A588" s="157"/>
      <c r="B588" s="157"/>
      <c r="C588" s="157"/>
      <c r="D588" s="157"/>
      <c r="E588" s="157"/>
    </row>
    <row r="589" spans="1:5" ht="15.75">
      <c r="A589" s="157"/>
      <c r="B589" s="157"/>
      <c r="C589" s="157"/>
      <c r="D589" s="157"/>
      <c r="E589" s="157"/>
    </row>
    <row r="590" spans="1:5" ht="15.75">
      <c r="A590" s="157"/>
      <c r="B590" s="157"/>
      <c r="C590" s="157"/>
      <c r="D590" s="157"/>
      <c r="E590" s="157"/>
    </row>
    <row r="591" spans="1:5" ht="15.75">
      <c r="A591" s="157"/>
      <c r="B591" s="157"/>
      <c r="C591" s="157"/>
      <c r="D591" s="157"/>
      <c r="E591" s="157"/>
    </row>
    <row r="592" spans="1:5" ht="15.75">
      <c r="A592" s="157"/>
      <c r="B592" s="157"/>
      <c r="C592" s="157"/>
      <c r="D592" s="157"/>
      <c r="E592" s="157"/>
    </row>
    <row r="593" spans="1:5" ht="15.75">
      <c r="A593" s="157"/>
      <c r="B593" s="157"/>
      <c r="C593" s="157"/>
      <c r="D593" s="157"/>
      <c r="E593" s="157"/>
    </row>
    <row r="594" spans="1:5" ht="15.75">
      <c r="A594" s="157"/>
      <c r="B594" s="157"/>
      <c r="C594" s="157"/>
      <c r="D594" s="157"/>
      <c r="E594" s="157"/>
    </row>
    <row r="595" spans="1:5" ht="15.75">
      <c r="A595" s="157"/>
      <c r="B595" s="157"/>
      <c r="C595" s="157"/>
      <c r="D595" s="157"/>
      <c r="E595" s="157"/>
    </row>
    <row r="596" spans="1:5" ht="15.75">
      <c r="A596" s="157"/>
      <c r="B596" s="157"/>
      <c r="C596" s="157"/>
      <c r="D596" s="157"/>
      <c r="E596" s="157"/>
    </row>
    <row r="597" spans="1:5" ht="15.75">
      <c r="A597" s="157"/>
      <c r="B597" s="157"/>
      <c r="C597" s="157"/>
      <c r="D597" s="157"/>
      <c r="E597" s="157"/>
    </row>
    <row r="598" spans="1:5" ht="15.75">
      <c r="A598" s="157"/>
      <c r="B598" s="157"/>
      <c r="C598" s="157"/>
      <c r="D598" s="157"/>
      <c r="E598" s="157"/>
    </row>
    <row r="599" spans="1:5" ht="15.75">
      <c r="A599" s="157"/>
      <c r="B599" s="157"/>
      <c r="C599" s="157"/>
      <c r="D599" s="157"/>
      <c r="E599" s="157"/>
    </row>
    <row r="600" spans="1:5" ht="15.75">
      <c r="A600" s="155"/>
      <c r="B600" s="155"/>
      <c r="C600" s="155"/>
      <c r="D600" s="155"/>
      <c r="E600" s="155"/>
    </row>
    <row r="601" spans="1:5" ht="15.75">
      <c r="A601" s="156"/>
      <c r="B601" s="156"/>
      <c r="C601" s="156"/>
      <c r="D601" s="156"/>
      <c r="E601" s="156"/>
    </row>
    <row r="602" spans="1:5" ht="15.75">
      <c r="A602" s="157"/>
      <c r="B602" s="157"/>
      <c r="C602" s="157"/>
      <c r="D602" s="157"/>
      <c r="E602" s="157"/>
    </row>
    <row r="603" spans="1:5" ht="15.75">
      <c r="A603" s="157"/>
      <c r="B603" s="157"/>
      <c r="C603" s="157"/>
      <c r="D603" s="157"/>
      <c r="E603" s="157"/>
    </row>
    <row r="604" spans="1:5" ht="15.75">
      <c r="A604" s="157"/>
      <c r="B604" s="157"/>
      <c r="C604" s="157"/>
      <c r="D604" s="157"/>
      <c r="E604" s="157"/>
    </row>
    <row r="605" spans="1:5" ht="15.75">
      <c r="A605" s="157"/>
      <c r="B605" s="157"/>
      <c r="C605" s="157"/>
      <c r="D605" s="157"/>
      <c r="E605" s="157"/>
    </row>
    <row r="606" spans="1:5" ht="15.75">
      <c r="A606" s="157"/>
      <c r="B606" s="157"/>
      <c r="C606" s="157"/>
      <c r="D606" s="157"/>
      <c r="E606" s="157"/>
    </row>
    <row r="607" spans="1:5" ht="15.75">
      <c r="A607" s="157"/>
      <c r="B607" s="157"/>
      <c r="C607" s="157"/>
      <c r="D607" s="157"/>
      <c r="E607" s="157"/>
    </row>
    <row r="608" spans="1:5" ht="15.75">
      <c r="A608" s="157"/>
      <c r="B608" s="157"/>
      <c r="C608" s="157"/>
      <c r="D608" s="157"/>
      <c r="E608" s="157"/>
    </row>
    <row r="609" spans="1:5" ht="15.75">
      <c r="A609" s="155"/>
      <c r="B609" s="155"/>
      <c r="C609" s="155"/>
      <c r="D609" s="155"/>
      <c r="E609" s="155"/>
    </row>
    <row r="610" spans="1:5" ht="15.75">
      <c r="A610" s="156"/>
      <c r="B610" s="156"/>
      <c r="C610" s="156"/>
      <c r="D610" s="156"/>
      <c r="E610" s="156"/>
    </row>
    <row r="611" spans="1:5" ht="15.75">
      <c r="A611" s="157"/>
      <c r="B611" s="157"/>
      <c r="C611" s="157"/>
      <c r="D611" s="157"/>
      <c r="E611" s="157"/>
    </row>
    <row r="612" spans="1:5" ht="15.75">
      <c r="A612" s="157"/>
      <c r="B612" s="157"/>
      <c r="C612" s="157"/>
      <c r="D612" s="157"/>
      <c r="E612" s="157"/>
    </row>
    <row r="613" spans="1:5" ht="15.75">
      <c r="A613" s="157"/>
      <c r="B613" s="157"/>
      <c r="C613" s="157"/>
      <c r="D613" s="157"/>
      <c r="E613" s="157"/>
    </row>
    <row r="614" spans="1:5" ht="15.75">
      <c r="A614" s="157"/>
      <c r="B614" s="157"/>
      <c r="C614" s="157"/>
      <c r="D614" s="157"/>
      <c r="E614" s="157"/>
    </row>
    <row r="616" spans="1:5" ht="15.75">
      <c r="A616" s="157"/>
      <c r="B616" s="157"/>
      <c r="C616" s="157"/>
      <c r="D616" s="157"/>
      <c r="E616" s="157"/>
    </row>
    <row r="617" spans="1:5" ht="15.75">
      <c r="A617" s="157"/>
      <c r="B617" s="157"/>
      <c r="C617" s="157"/>
      <c r="D617" s="157"/>
      <c r="E617" s="157"/>
    </row>
    <row r="618" spans="1:5" ht="15.75">
      <c r="A618" s="157"/>
      <c r="B618" s="157"/>
      <c r="C618" s="157"/>
      <c r="D618" s="157"/>
      <c r="E618" s="157"/>
    </row>
    <row r="619" spans="1:5" ht="15.75">
      <c r="A619" s="157"/>
      <c r="B619" s="157"/>
      <c r="C619" s="157"/>
      <c r="D619" s="157"/>
      <c r="E619" s="157"/>
    </row>
    <row r="620" spans="1:5" ht="15.75">
      <c r="A620" s="157"/>
      <c r="B620" s="157"/>
      <c r="C620" s="157"/>
      <c r="D620" s="157"/>
      <c r="E620" s="157"/>
    </row>
    <row r="621" spans="1:5" ht="15.75">
      <c r="A621" s="155"/>
      <c r="B621" s="155"/>
      <c r="C621" s="155"/>
      <c r="D621" s="155"/>
      <c r="E621" s="155"/>
    </row>
    <row r="622" spans="1:5" ht="15.75">
      <c r="A622" s="156"/>
      <c r="B622" s="156"/>
      <c r="C622" s="156"/>
      <c r="D622" s="156"/>
      <c r="E622" s="156"/>
    </row>
    <row r="623" spans="1:5" ht="15.75">
      <c r="A623" s="157"/>
      <c r="B623" s="157"/>
      <c r="C623" s="157"/>
      <c r="D623" s="157"/>
      <c r="E623" s="157"/>
    </row>
    <row r="624" spans="1:5" ht="15.75">
      <c r="A624" s="157"/>
      <c r="B624" s="157"/>
      <c r="C624" s="157"/>
      <c r="D624" s="157"/>
      <c r="E624" s="157"/>
    </row>
    <row r="625" spans="1:5" ht="15.75">
      <c r="A625" s="157"/>
      <c r="B625" s="157"/>
      <c r="C625" s="157"/>
      <c r="D625" s="157"/>
      <c r="E625" s="157"/>
    </row>
    <row r="626" spans="1:5" ht="15.75">
      <c r="A626" s="157"/>
      <c r="B626" s="157"/>
      <c r="C626" s="157"/>
      <c r="D626" s="157"/>
      <c r="E626" s="157"/>
    </row>
    <row r="627" spans="1:5" ht="15.75">
      <c r="A627" s="157"/>
      <c r="B627" s="157"/>
      <c r="C627" s="157"/>
      <c r="D627" s="157"/>
      <c r="E627" s="157"/>
    </row>
    <row r="628" spans="1:5" ht="15.75">
      <c r="A628" s="157"/>
      <c r="B628" s="157"/>
      <c r="C628" s="157"/>
      <c r="D628" s="157"/>
      <c r="E628" s="157"/>
    </row>
    <row r="629" spans="1:5" ht="15.75">
      <c r="A629" s="157"/>
      <c r="B629" s="157"/>
      <c r="C629" s="157"/>
      <c r="D629" s="157"/>
      <c r="E629" s="157"/>
    </row>
    <row r="630" spans="1:5" ht="15.75">
      <c r="A630" s="155"/>
      <c r="B630" s="155"/>
      <c r="C630" s="155"/>
      <c r="D630" s="155"/>
      <c r="E630" s="155"/>
    </row>
    <row r="631" spans="1:5" ht="15.75">
      <c r="A631" s="156"/>
      <c r="B631" s="156"/>
      <c r="C631" s="156"/>
      <c r="D631" s="156"/>
      <c r="E631" s="156"/>
    </row>
    <row r="632" spans="1:5" ht="15.75">
      <c r="A632" s="157"/>
      <c r="B632" s="157"/>
      <c r="C632" s="157"/>
      <c r="D632" s="157"/>
      <c r="E632" s="157"/>
    </row>
    <row r="633" spans="1:5" ht="15.75">
      <c r="A633" s="157"/>
      <c r="B633" s="157"/>
      <c r="C633" s="157"/>
      <c r="D633" s="157"/>
      <c r="E633" s="157"/>
    </row>
    <row r="634" spans="1:5" ht="15.75">
      <c r="A634" s="157"/>
      <c r="B634" s="157"/>
      <c r="C634" s="157"/>
      <c r="D634" s="157"/>
      <c r="E634" s="157"/>
    </row>
    <row r="635" spans="1:5" ht="15.75">
      <c r="A635" s="157"/>
      <c r="B635" s="157"/>
      <c r="C635" s="157"/>
      <c r="D635" s="157"/>
      <c r="E635" s="157"/>
    </row>
    <row r="636" spans="1:5" ht="15.75">
      <c r="A636" s="157"/>
      <c r="B636" s="157"/>
      <c r="C636" s="157"/>
      <c r="D636" s="157"/>
      <c r="E636" s="157"/>
    </row>
    <row r="637" spans="1:5" ht="15.75">
      <c r="A637" s="157"/>
      <c r="B637" s="157"/>
      <c r="C637" s="157"/>
      <c r="D637" s="157"/>
      <c r="E637" s="157"/>
    </row>
    <row r="638" spans="1:5" ht="15.75">
      <c r="A638" s="157"/>
      <c r="B638" s="157"/>
      <c r="C638" s="157"/>
      <c r="D638" s="157"/>
      <c r="E638" s="157"/>
    </row>
    <row r="639" spans="1:5" ht="15.75">
      <c r="A639" s="155"/>
      <c r="B639" s="155"/>
      <c r="C639" s="155"/>
      <c r="D639" s="155"/>
      <c r="E639" s="155"/>
    </row>
    <row r="640" spans="1:5" ht="15.75">
      <c r="A640" s="156"/>
      <c r="B640" s="156"/>
      <c r="C640" s="156"/>
      <c r="D640" s="156"/>
      <c r="E640" s="156"/>
    </row>
    <row r="648" spans="1:5" ht="15.75">
      <c r="A648" s="154"/>
      <c r="B648" s="154"/>
      <c r="C648" s="154"/>
      <c r="D648" s="154"/>
      <c r="E648" s="154"/>
    </row>
    <row r="649" spans="1:5" ht="15.75">
      <c r="A649" s="151"/>
      <c r="B649" s="151"/>
      <c r="C649" s="151"/>
      <c r="D649" s="151"/>
      <c r="E649" s="151"/>
    </row>
    <row r="657" spans="1:5" ht="15.75">
      <c r="A657" s="154"/>
      <c r="B657" s="154"/>
      <c r="C657" s="154"/>
      <c r="D657" s="154"/>
      <c r="E657" s="154"/>
    </row>
    <row r="658" spans="1:5" ht="15.75">
      <c r="A658" s="151"/>
      <c r="B658" s="151"/>
      <c r="C658" s="151"/>
      <c r="D658" s="151"/>
      <c r="E658" s="151"/>
    </row>
    <row r="666" spans="1:5" ht="15.75">
      <c r="A666" s="154"/>
      <c r="B666" s="154"/>
      <c r="C666" s="154"/>
      <c r="D666" s="154"/>
      <c r="E666" s="154"/>
    </row>
    <row r="667" spans="1:5" ht="15.75">
      <c r="A667" s="151"/>
      <c r="B667" s="151"/>
      <c r="C667" s="151"/>
      <c r="D667" s="151"/>
      <c r="E667" s="151"/>
    </row>
    <row r="675" spans="1:5" ht="15.75">
      <c r="A675" s="154"/>
      <c r="B675" s="154"/>
      <c r="C675" s="154"/>
      <c r="D675" s="154"/>
      <c r="E675" s="154"/>
    </row>
    <row r="676" spans="1:5" ht="15.75">
      <c r="A676" s="151"/>
      <c r="B676" s="151"/>
      <c r="C676" s="151"/>
      <c r="D676" s="151"/>
      <c r="E676" s="151"/>
    </row>
    <row r="687" spans="1:5" ht="15.75">
      <c r="A687" s="154"/>
      <c r="B687" s="154"/>
      <c r="C687" s="154"/>
      <c r="D687" s="154"/>
      <c r="E687" s="154"/>
    </row>
    <row r="688" spans="1:5" ht="15.75">
      <c r="A688" s="151"/>
      <c r="B688" s="151"/>
      <c r="C688" s="151"/>
      <c r="D688" s="151"/>
      <c r="E688" s="151"/>
    </row>
    <row r="699" spans="1:5" ht="15.75">
      <c r="A699" s="154"/>
      <c r="B699" s="154"/>
      <c r="C699" s="154"/>
      <c r="D699" s="154"/>
      <c r="E699" s="154"/>
    </row>
    <row r="700" spans="1:5" ht="15.75">
      <c r="A700" s="151"/>
      <c r="B700" s="151"/>
      <c r="C700" s="151"/>
      <c r="D700" s="151"/>
      <c r="E700" s="151"/>
    </row>
    <row r="708" spans="1:5" ht="15.75">
      <c r="A708" s="154"/>
      <c r="B708" s="154"/>
      <c r="C708" s="154"/>
      <c r="D708" s="154"/>
      <c r="E708" s="154"/>
    </row>
    <row r="709" spans="1:5" ht="15.75">
      <c r="A709" s="151"/>
      <c r="B709" s="151"/>
      <c r="C709" s="151"/>
      <c r="D709" s="151"/>
      <c r="E709" s="151"/>
    </row>
    <row r="717" spans="1:5" ht="15.75">
      <c r="A717" s="154"/>
      <c r="B717" s="154"/>
      <c r="C717" s="154"/>
      <c r="D717" s="154"/>
      <c r="E717" s="154"/>
    </row>
    <row r="718" spans="1:5" ht="15.75">
      <c r="A718" s="151"/>
      <c r="B718" s="151"/>
      <c r="C718" s="151"/>
      <c r="D718" s="151"/>
      <c r="E718" s="151"/>
    </row>
    <row r="726" spans="1:5" ht="15.75">
      <c r="A726" s="154"/>
      <c r="B726" s="154"/>
      <c r="C726" s="154"/>
      <c r="D726" s="154"/>
      <c r="E726" s="154"/>
    </row>
    <row r="727" spans="1:5" ht="15.75">
      <c r="A727" s="151"/>
      <c r="B727" s="151"/>
      <c r="C727" s="151"/>
      <c r="D727" s="151"/>
      <c r="E727" s="151"/>
    </row>
    <row r="735" spans="1:5" ht="15.75">
      <c r="A735" s="154"/>
      <c r="B735" s="154"/>
      <c r="C735" s="154"/>
      <c r="D735" s="154"/>
      <c r="E735" s="154"/>
    </row>
    <row r="736" spans="1:5" ht="15.75">
      <c r="A736" s="151"/>
      <c r="B736" s="151"/>
      <c r="C736" s="151"/>
      <c r="D736" s="151"/>
      <c r="E736" s="151"/>
    </row>
    <row r="744" spans="1:5" ht="15.75">
      <c r="A744" s="154"/>
      <c r="B744" s="154"/>
      <c r="C744" s="154"/>
      <c r="D744" s="154"/>
      <c r="E744" s="154"/>
    </row>
    <row r="745" spans="1:5" ht="15.75">
      <c r="A745" s="151"/>
      <c r="B745" s="151"/>
      <c r="C745" s="151"/>
      <c r="D745" s="151"/>
      <c r="E745" s="151"/>
    </row>
    <row r="753" spans="1:5" ht="15.75">
      <c r="A753" s="154"/>
      <c r="B753" s="154"/>
      <c r="C753" s="154"/>
      <c r="D753" s="154"/>
      <c r="E753" s="154"/>
    </row>
    <row r="754" spans="1:5" ht="15.75">
      <c r="A754" s="151"/>
      <c r="B754" s="151"/>
      <c r="C754" s="151"/>
      <c r="D754" s="151"/>
      <c r="E754" s="151"/>
    </row>
    <row r="762" spans="1:5" ht="15.75">
      <c r="A762" s="154"/>
      <c r="B762" s="154"/>
      <c r="C762" s="154"/>
      <c r="D762" s="154"/>
      <c r="E762" s="154"/>
    </row>
    <row r="763" spans="1:5" ht="15.75">
      <c r="A763" s="151"/>
      <c r="B763" s="151"/>
      <c r="C763" s="151"/>
      <c r="D763" s="151"/>
      <c r="E763" s="151"/>
    </row>
    <row r="771" spans="1:5" ht="15.75">
      <c r="A771" s="154"/>
      <c r="B771" s="154"/>
      <c r="C771" s="154"/>
      <c r="D771" s="154"/>
      <c r="E771" s="154"/>
    </row>
    <row r="772" spans="1:5" ht="15.75">
      <c r="A772" s="151"/>
      <c r="B772" s="151"/>
      <c r="C772" s="151"/>
      <c r="D772" s="151"/>
      <c r="E772" s="151"/>
    </row>
    <row r="780" spans="1:5" ht="15.75">
      <c r="A780" s="154"/>
      <c r="B780" s="154"/>
      <c r="C780" s="154"/>
      <c r="D780" s="154"/>
      <c r="E780" s="154"/>
    </row>
    <row r="781" spans="1:5" ht="15.75">
      <c r="A781" s="151"/>
      <c r="B781" s="151"/>
      <c r="C781" s="151"/>
      <c r="D781" s="151"/>
      <c r="E781" s="151"/>
    </row>
    <row r="789" spans="1:5" ht="15.75">
      <c r="A789" s="154"/>
      <c r="B789" s="154"/>
      <c r="C789" s="154"/>
      <c r="D789" s="154"/>
      <c r="E789" s="154"/>
    </row>
    <row r="790" spans="1:5" ht="15.75">
      <c r="A790" s="151"/>
      <c r="B790" s="151"/>
      <c r="C790" s="151"/>
      <c r="D790" s="151"/>
      <c r="E790" s="151"/>
    </row>
    <row r="798" spans="1:5" ht="15.75">
      <c r="A798" s="154"/>
      <c r="B798" s="154"/>
      <c r="C798" s="154"/>
      <c r="D798" s="154"/>
      <c r="E798" s="154"/>
    </row>
    <row r="799" spans="1:5" ht="15.75">
      <c r="A799" s="151"/>
      <c r="B799" s="151"/>
      <c r="C799" s="151"/>
      <c r="D799" s="151"/>
      <c r="E799" s="151"/>
    </row>
    <row r="807" spans="1:5" ht="15.75">
      <c r="A807" s="154"/>
      <c r="B807" s="154"/>
      <c r="C807" s="154"/>
      <c r="D807" s="154"/>
      <c r="E807" s="154"/>
    </row>
    <row r="808" spans="1:5" ht="15.75">
      <c r="A808" s="151"/>
      <c r="B808" s="151"/>
      <c r="C808" s="151"/>
      <c r="D808" s="151"/>
      <c r="E808" s="151"/>
    </row>
    <row r="816" spans="1:5" ht="15.75">
      <c r="A816" s="154"/>
      <c r="B816" s="154"/>
      <c r="C816" s="154"/>
      <c r="D816" s="154"/>
      <c r="E816" s="154"/>
    </row>
    <row r="817" spans="1:5" ht="15.75">
      <c r="A817" s="151"/>
      <c r="B817" s="151"/>
      <c r="C817" s="151"/>
      <c r="D817" s="151"/>
      <c r="E817" s="151"/>
    </row>
    <row r="825" spans="1:5" ht="15.75">
      <c r="A825" s="154"/>
      <c r="B825" s="154"/>
      <c r="C825" s="154"/>
      <c r="D825" s="154"/>
      <c r="E825" s="154"/>
    </row>
    <row r="826" spans="1:5" ht="15.75">
      <c r="A826" s="151"/>
      <c r="B826" s="151"/>
      <c r="C826" s="151"/>
      <c r="D826" s="151"/>
      <c r="E826" s="151"/>
    </row>
    <row r="834" spans="1:5" ht="15.75">
      <c r="A834" s="154"/>
      <c r="B834" s="154"/>
      <c r="C834" s="154"/>
      <c r="D834" s="154"/>
      <c r="E834" s="154"/>
    </row>
    <row r="835" spans="1:5" ht="15.75">
      <c r="A835" s="151"/>
      <c r="B835" s="151"/>
      <c r="C835" s="151"/>
      <c r="D835" s="151"/>
      <c r="E835" s="151"/>
    </row>
    <row r="843" spans="1:5" ht="15.75">
      <c r="A843" s="154"/>
      <c r="B843" s="154"/>
      <c r="C843" s="154"/>
      <c r="D843" s="154"/>
      <c r="E843" s="154"/>
    </row>
    <row r="844" spans="1:5" ht="15.75">
      <c r="A844" s="151"/>
      <c r="B844" s="151"/>
      <c r="C844" s="151"/>
      <c r="D844" s="151"/>
      <c r="E844" s="151"/>
    </row>
    <row r="852" spans="1:5" ht="15.75">
      <c r="A852" s="154"/>
      <c r="B852" s="154"/>
      <c r="C852" s="154"/>
      <c r="D852" s="154"/>
      <c r="E852" s="154"/>
    </row>
    <row r="853" spans="1:5" ht="15.75">
      <c r="A853" s="151"/>
      <c r="B853" s="151"/>
      <c r="C853" s="151"/>
      <c r="D853" s="151"/>
      <c r="E853" s="151"/>
    </row>
    <row r="864" spans="1:5" ht="15.75">
      <c r="A864" s="154"/>
      <c r="B864" s="154"/>
      <c r="C864" s="154"/>
      <c r="D864" s="154"/>
      <c r="E864" s="154"/>
    </row>
    <row r="865" spans="1:5" ht="15.75">
      <c r="A865" s="151"/>
      <c r="B865" s="151"/>
      <c r="C865" s="151"/>
      <c r="D865" s="151"/>
      <c r="E865" s="151"/>
    </row>
    <row r="875" spans="1:5" ht="15.75">
      <c r="A875" s="154"/>
      <c r="B875" s="154"/>
      <c r="C875" s="154"/>
      <c r="D875" s="154"/>
      <c r="E875" s="154"/>
    </row>
    <row r="876" spans="1:5" ht="15.75">
      <c r="A876" s="151"/>
      <c r="B876" s="151"/>
      <c r="C876" s="151"/>
      <c r="D876" s="151"/>
      <c r="E876" s="151"/>
    </row>
    <row r="887" spans="1:5" ht="15.75">
      <c r="A887" s="154"/>
      <c r="B887" s="154"/>
      <c r="C887" s="154"/>
      <c r="D887" s="154"/>
      <c r="E887" s="154"/>
    </row>
    <row r="888" spans="1:5" ht="15.75">
      <c r="A888" s="151"/>
      <c r="B888" s="151"/>
      <c r="C888" s="151"/>
      <c r="D888" s="151"/>
      <c r="E888" s="151"/>
    </row>
    <row r="899" spans="1:5" ht="15.75">
      <c r="A899" s="154"/>
      <c r="B899" s="154"/>
      <c r="C899" s="154"/>
      <c r="D899" s="154"/>
      <c r="E899" s="154"/>
    </row>
    <row r="900" spans="1:5" ht="15.75">
      <c r="A900" s="151"/>
      <c r="B900" s="151"/>
      <c r="C900" s="151"/>
      <c r="D900" s="151"/>
      <c r="E900" s="151"/>
    </row>
    <row r="911" spans="1:5" ht="15.75">
      <c r="A911" s="154"/>
      <c r="B911" s="154"/>
      <c r="C911" s="154"/>
      <c r="D911" s="154"/>
      <c r="E911" s="154"/>
    </row>
    <row r="912" spans="1:5" ht="15.75">
      <c r="A912" s="151"/>
      <c r="B912" s="151"/>
      <c r="C912" s="151"/>
      <c r="D912" s="151"/>
      <c r="E912" s="151"/>
    </row>
    <row r="923" spans="1:5" ht="15.75">
      <c r="A923" s="154"/>
      <c r="B923" s="154"/>
      <c r="C923" s="154"/>
      <c r="D923" s="154"/>
      <c r="E923" s="154"/>
    </row>
    <row r="924" spans="1:5" ht="15.75">
      <c r="A924" s="151"/>
      <c r="B924" s="151"/>
      <c r="C924" s="151"/>
      <c r="D924" s="151"/>
      <c r="E924" s="151"/>
    </row>
    <row r="935" spans="1:5" ht="15.75">
      <c r="A935" s="154"/>
      <c r="B935" s="154"/>
      <c r="C935" s="154"/>
      <c r="D935" s="154"/>
      <c r="E935" s="154"/>
    </row>
    <row r="936" spans="1:5" ht="15.75">
      <c r="A936" s="151"/>
      <c r="B936" s="151"/>
      <c r="C936" s="151"/>
      <c r="D936" s="151"/>
      <c r="E936" s="151"/>
    </row>
    <row r="947" spans="1:5" ht="15.75">
      <c r="A947" s="154"/>
      <c r="B947" s="154"/>
      <c r="C947" s="154"/>
      <c r="D947" s="154"/>
      <c r="E947" s="154"/>
    </row>
    <row r="948" spans="1:5" ht="15.75">
      <c r="A948" s="151"/>
      <c r="B948" s="151"/>
      <c r="C948" s="151"/>
      <c r="D948" s="151"/>
      <c r="E948" s="151"/>
    </row>
    <row r="958" spans="1:5" ht="15.75">
      <c r="A958" s="154"/>
      <c r="B958" s="154"/>
      <c r="C958" s="154"/>
      <c r="D958" s="154"/>
      <c r="E958" s="154"/>
    </row>
    <row r="959" spans="1:5" ht="15.75">
      <c r="A959" s="151"/>
      <c r="B959" s="151"/>
      <c r="C959" s="151"/>
      <c r="D959" s="151"/>
      <c r="E959" s="151"/>
    </row>
    <row r="969" spans="1:5" ht="15.75">
      <c r="A969" s="154"/>
      <c r="B969" s="154"/>
      <c r="C969" s="154"/>
      <c r="D969" s="154"/>
      <c r="E969" s="154"/>
    </row>
    <row r="970" spans="1:5" ht="15.75">
      <c r="A970" s="151"/>
      <c r="B970" s="151"/>
      <c r="C970" s="151"/>
      <c r="D970" s="151"/>
      <c r="E970" s="151"/>
    </row>
    <row r="980" spans="1:5" ht="15.75">
      <c r="A980" s="154"/>
      <c r="B980" s="154"/>
      <c r="C980" s="154"/>
      <c r="D980" s="154"/>
      <c r="E980" s="154"/>
    </row>
    <row r="981" spans="1:5" ht="15.75">
      <c r="A981" s="151"/>
      <c r="B981" s="151"/>
      <c r="C981" s="151"/>
      <c r="D981" s="151"/>
      <c r="E981" s="151"/>
    </row>
    <row r="992" spans="1:5" ht="15.75">
      <c r="A992" s="154"/>
      <c r="B992" s="154"/>
      <c r="C992" s="154"/>
      <c r="D992" s="154"/>
      <c r="E992" s="154"/>
    </row>
    <row r="993" spans="1:5" ht="15.75">
      <c r="A993" s="151"/>
      <c r="B993" s="151"/>
      <c r="C993" s="151"/>
      <c r="D993" s="151"/>
      <c r="E993" s="151"/>
    </row>
    <row r="1004" spans="1:5" ht="15.75">
      <c r="A1004" s="154"/>
      <c r="B1004" s="154"/>
      <c r="C1004" s="154"/>
      <c r="D1004" s="154"/>
      <c r="E1004" s="154"/>
    </row>
    <row r="1005" spans="1:5" ht="15.75">
      <c r="A1005" s="151"/>
      <c r="B1005" s="151"/>
      <c r="C1005" s="151"/>
      <c r="D1005" s="151"/>
      <c r="E1005" s="151"/>
    </row>
    <row r="1016" spans="1:5" ht="15.75">
      <c r="A1016" s="154"/>
      <c r="B1016" s="154"/>
      <c r="C1016" s="154"/>
      <c r="D1016" s="154"/>
      <c r="E1016" s="154"/>
    </row>
    <row r="1017" spans="1:5" ht="15.75">
      <c r="A1017" s="151"/>
      <c r="B1017" s="151"/>
      <c r="C1017" s="151"/>
      <c r="D1017" s="151"/>
      <c r="E1017" s="151"/>
    </row>
    <row r="1025" spans="1:5" ht="15.75">
      <c r="A1025" s="154"/>
      <c r="B1025" s="154"/>
      <c r="C1025" s="154"/>
      <c r="D1025" s="154"/>
      <c r="E1025" s="154"/>
    </row>
    <row r="1026" spans="1:5" ht="15.75">
      <c r="A1026" s="151"/>
      <c r="B1026" s="151"/>
      <c r="C1026" s="151"/>
      <c r="D1026" s="151"/>
      <c r="E1026" s="151"/>
    </row>
    <row r="1036" spans="1:5" ht="15.75">
      <c r="A1036" s="154"/>
      <c r="B1036" s="154"/>
      <c r="C1036" s="154"/>
      <c r="D1036" s="154"/>
      <c r="E1036" s="154"/>
    </row>
    <row r="1037" spans="1:5" ht="15.75">
      <c r="A1037" s="151"/>
      <c r="B1037" s="151"/>
      <c r="C1037" s="151"/>
      <c r="D1037" s="151"/>
      <c r="E1037" s="151"/>
    </row>
    <row r="1048" spans="1:5" ht="15.75">
      <c r="A1048" s="154"/>
      <c r="B1048" s="154"/>
      <c r="C1048" s="154"/>
      <c r="D1048" s="154"/>
      <c r="E1048" s="154"/>
    </row>
    <row r="1049" spans="1:5" ht="15.75">
      <c r="A1049" s="151"/>
      <c r="B1049" s="151"/>
      <c r="C1049" s="151"/>
      <c r="D1049" s="151"/>
      <c r="E1049" s="151"/>
    </row>
    <row r="1060" spans="1:5" ht="15.75">
      <c r="A1060" s="154"/>
      <c r="B1060" s="154"/>
      <c r="C1060" s="154"/>
      <c r="D1060" s="154"/>
      <c r="E1060" s="154"/>
    </row>
    <row r="1061" spans="1:5" ht="15.75">
      <c r="A1061" s="151"/>
      <c r="B1061" s="151"/>
      <c r="C1061" s="151"/>
      <c r="D1061" s="151"/>
      <c r="E1061" s="151"/>
    </row>
    <row r="1072" spans="1:5" ht="15.75">
      <c r="A1072" s="154"/>
      <c r="B1072" s="154"/>
      <c r="C1072" s="154"/>
      <c r="D1072" s="154"/>
      <c r="E1072" s="154"/>
    </row>
    <row r="1073" spans="1:5" ht="15.75">
      <c r="A1073" s="151"/>
      <c r="B1073" s="151"/>
      <c r="C1073" s="151"/>
      <c r="D1073" s="151"/>
      <c r="E1073" s="151"/>
    </row>
    <row r="1084" spans="1:5" ht="15.75">
      <c r="A1084" s="154"/>
      <c r="B1084" s="154"/>
      <c r="C1084" s="154"/>
      <c r="D1084" s="154"/>
      <c r="E1084" s="154"/>
    </row>
    <row r="1096" spans="1:5" ht="15.75">
      <c r="A1096" s="154"/>
      <c r="B1096" s="154"/>
      <c r="C1096" s="154"/>
      <c r="D1096" s="154"/>
      <c r="E1096" s="154"/>
    </row>
    <row r="1108" spans="1:5" ht="15.75">
      <c r="A1108" s="154"/>
      <c r="B1108" s="154"/>
      <c r="C1108" s="154"/>
      <c r="D1108" s="154"/>
      <c r="E1108" s="154"/>
    </row>
    <row r="1120" spans="1:5" ht="15.75">
      <c r="A1120" s="154"/>
      <c r="B1120" s="154"/>
      <c r="C1120" s="154"/>
      <c r="D1120" s="154"/>
      <c r="E1120" s="154"/>
    </row>
    <row r="1128" spans="1:5" ht="15.75">
      <c r="A1128" s="154"/>
      <c r="B1128" s="154"/>
      <c r="C1128" s="154"/>
      <c r="D1128" s="154"/>
      <c r="E1128" s="154"/>
    </row>
    <row r="1140" spans="1:5" ht="15.75">
      <c r="A1140" s="154"/>
      <c r="B1140" s="154"/>
      <c r="C1140" s="154"/>
      <c r="D1140" s="154"/>
      <c r="E1140" s="154"/>
    </row>
    <row r="1152" spans="1:5" ht="15.75">
      <c r="A1152" s="154"/>
      <c r="B1152" s="154"/>
      <c r="C1152" s="154"/>
      <c r="D1152" s="154"/>
      <c r="E1152" s="154"/>
    </row>
    <row r="1184" spans="1:5" ht="15.75">
      <c r="A1184" s="154"/>
      <c r="B1184" s="154"/>
      <c r="C1184" s="154"/>
      <c r="D1184" s="154"/>
      <c r="E1184" s="154"/>
    </row>
    <row r="1185" spans="1:5" ht="15.75">
      <c r="A1185" s="151"/>
      <c r="B1185" s="151"/>
      <c r="C1185" s="151"/>
      <c r="D1185" s="151"/>
      <c r="E1185" s="151"/>
    </row>
    <row r="1196" spans="1:5" ht="15.75">
      <c r="A1196" s="154"/>
      <c r="B1196" s="154"/>
      <c r="C1196" s="154"/>
      <c r="D1196" s="154"/>
      <c r="E1196" s="154"/>
    </row>
    <row r="1197" spans="1:5" ht="15.75">
      <c r="A1197" s="151"/>
      <c r="B1197" s="151"/>
      <c r="C1197" s="151"/>
      <c r="D1197" s="151"/>
      <c r="E1197" s="151"/>
    </row>
    <row r="1208" spans="1:5" ht="15.75">
      <c r="A1208" s="154"/>
      <c r="B1208" s="154"/>
      <c r="C1208" s="154"/>
      <c r="D1208" s="154"/>
      <c r="E1208" s="154"/>
    </row>
    <row r="1221" spans="1:5" ht="15.75">
      <c r="A1221" s="151"/>
      <c r="B1221" s="151"/>
      <c r="C1221" s="151"/>
      <c r="D1221" s="151"/>
      <c r="E1221" s="151"/>
    </row>
    <row r="1222" spans="1:5" ht="15.75">
      <c r="A1222" s="151"/>
      <c r="B1222" s="151"/>
      <c r="C1222" s="151"/>
      <c r="D1222" s="151"/>
      <c r="E1222" s="151"/>
    </row>
    <row r="1223" spans="1:5" ht="15.75">
      <c r="A1223" s="151"/>
      <c r="B1223" s="151"/>
      <c r="C1223" s="151"/>
      <c r="D1223" s="151"/>
      <c r="E1223" s="151"/>
    </row>
    <row r="1224" spans="1:5" ht="15.75">
      <c r="A1224" s="151"/>
      <c r="B1224" s="151"/>
      <c r="C1224" s="151"/>
      <c r="D1224" s="151"/>
      <c r="E1224" s="151"/>
    </row>
    <row r="1225" spans="1:5" ht="15.75">
      <c r="A1225" s="151"/>
      <c r="B1225" s="151"/>
      <c r="C1225" s="151"/>
      <c r="D1225" s="151"/>
      <c r="E1225" s="151"/>
    </row>
    <row r="1243" spans="1:5" ht="15.75">
      <c r="A1243" s="154"/>
      <c r="B1243" s="154"/>
      <c r="C1243" s="154"/>
      <c r="D1243" s="154"/>
      <c r="E1243" s="154"/>
    </row>
    <row r="1244" spans="1:5" ht="15.75">
      <c r="A1244" s="151"/>
      <c r="B1244" s="151"/>
      <c r="C1244" s="151"/>
      <c r="D1244" s="151"/>
      <c r="E1244" s="151"/>
    </row>
    <row r="1248" spans="1:5" ht="15.75">
      <c r="A1248" s="154"/>
      <c r="B1248" s="154"/>
      <c r="C1248" s="154"/>
      <c r="D1248" s="154"/>
      <c r="E1248" s="154"/>
    </row>
    <row r="1249" spans="1:5" ht="15.75">
      <c r="A1249" s="154"/>
      <c r="B1249" s="154"/>
      <c r="C1249" s="154"/>
      <c r="D1249" s="154"/>
      <c r="E1249" s="154"/>
    </row>
    <row r="1253" spans="1:5" ht="15.75">
      <c r="A1253" s="154"/>
      <c r="B1253" s="154"/>
      <c r="C1253" s="154"/>
      <c r="D1253" s="154"/>
      <c r="E1253" s="154"/>
    </row>
    <row r="1258" spans="1:5" ht="15.75">
      <c r="A1258" s="154"/>
      <c r="B1258" s="154"/>
      <c r="C1258" s="154"/>
      <c r="D1258" s="154"/>
      <c r="E1258" s="154"/>
    </row>
    <row r="1265" spans="1:5" ht="15.75">
      <c r="A1265" s="154"/>
      <c r="B1265" s="154"/>
      <c r="C1265" s="154"/>
      <c r="D1265" s="154"/>
      <c r="E1265" s="154"/>
    </row>
    <row r="1270" spans="1:5" ht="15.75">
      <c r="A1270" s="154"/>
      <c r="B1270" s="154"/>
      <c r="C1270" s="154"/>
      <c r="D1270" s="154"/>
      <c r="E1270" s="154"/>
    </row>
    <row r="1279" spans="1:5" ht="15.75">
      <c r="A1279" s="154"/>
      <c r="B1279" s="154"/>
      <c r="C1279" s="154"/>
      <c r="D1279" s="154"/>
      <c r="E1279" s="154"/>
    </row>
    <row r="1286" spans="1:5" ht="15.75">
      <c r="A1286" s="154"/>
      <c r="B1286" s="154"/>
      <c r="C1286" s="154"/>
      <c r="D1286" s="154"/>
      <c r="E1286" s="154"/>
    </row>
    <row r="1287" spans="1:5" ht="15.75">
      <c r="A1287" s="151"/>
      <c r="B1287" s="151"/>
      <c r="C1287" s="151"/>
      <c r="D1287" s="151"/>
      <c r="E1287" s="151"/>
    </row>
    <row r="1291" spans="1:5" ht="15.75">
      <c r="A1291" s="154"/>
      <c r="B1291" s="154"/>
      <c r="C1291" s="154"/>
      <c r="D1291" s="154"/>
      <c r="E1291" s="154"/>
    </row>
    <row r="1292" spans="1:5" ht="15.75">
      <c r="A1292" s="151"/>
      <c r="B1292" s="151"/>
      <c r="C1292" s="151"/>
      <c r="D1292" s="151"/>
      <c r="E1292" s="151"/>
    </row>
    <row r="1296" spans="1:5" ht="15.75">
      <c r="A1296" s="154"/>
      <c r="B1296" s="154"/>
      <c r="C1296" s="154"/>
      <c r="D1296" s="154"/>
      <c r="E1296" s="154"/>
    </row>
    <row r="1297" spans="1:5" ht="15.75">
      <c r="A1297" s="151"/>
      <c r="B1297" s="151"/>
      <c r="C1297" s="151"/>
      <c r="D1297" s="151"/>
      <c r="E1297" s="151"/>
    </row>
    <row r="1301" spans="1:5" ht="15.75">
      <c r="A1301" s="154"/>
      <c r="B1301" s="154"/>
      <c r="C1301" s="154"/>
      <c r="D1301" s="154"/>
      <c r="E1301" s="154"/>
    </row>
    <row r="1356" spans="1:5" ht="15.75">
      <c r="A1356" s="151"/>
      <c r="B1356" s="151"/>
      <c r="C1356" s="151"/>
      <c r="D1356" s="151"/>
      <c r="E1356" s="151"/>
    </row>
    <row r="1436" spans="1:5" ht="15.75">
      <c r="A1436" s="153"/>
      <c r="B1436" s="153"/>
      <c r="C1436" s="153"/>
      <c r="D1436" s="153"/>
      <c r="E1436" s="153"/>
    </row>
    <row r="1437" spans="1:5" ht="15.75">
      <c r="A1437" s="153"/>
      <c r="B1437" s="153"/>
      <c r="C1437" s="153"/>
      <c r="D1437" s="153"/>
      <c r="E1437" s="153"/>
    </row>
    <row r="1438" spans="1:5" ht="15.75">
      <c r="A1438" s="153"/>
      <c r="B1438" s="153"/>
      <c r="C1438" s="153"/>
      <c r="D1438" s="153"/>
      <c r="E1438" s="153"/>
    </row>
    <row r="1439" spans="1:5" ht="15.75">
      <c r="A1439" s="153"/>
      <c r="B1439" s="153"/>
      <c r="C1439" s="153"/>
      <c r="D1439" s="153"/>
      <c r="E1439" s="153"/>
    </row>
    <row r="1440" spans="1:5" ht="15.75">
      <c r="A1440" s="153"/>
      <c r="B1440" s="153"/>
      <c r="C1440" s="153"/>
      <c r="D1440" s="153"/>
      <c r="E1440" s="153"/>
    </row>
    <row r="1441" spans="1:5" ht="15.75">
      <c r="A1441" s="153"/>
      <c r="B1441" s="153"/>
      <c r="C1441" s="153"/>
      <c r="D1441" s="153"/>
      <c r="E1441" s="153"/>
    </row>
    <row r="1442" spans="1:5" ht="15.75">
      <c r="A1442" s="153"/>
      <c r="B1442" s="153"/>
      <c r="C1442" s="153"/>
      <c r="D1442" s="153"/>
      <c r="E1442" s="153"/>
    </row>
    <row r="1443" spans="1:5" ht="15.75">
      <c r="A1443" s="153"/>
      <c r="B1443" s="153"/>
      <c r="C1443" s="153"/>
      <c r="D1443" s="153"/>
      <c r="E1443" s="153"/>
    </row>
    <row r="1444" spans="1:5" ht="15.75">
      <c r="A1444" s="153"/>
      <c r="B1444" s="153"/>
      <c r="C1444" s="153"/>
      <c r="D1444" s="153"/>
      <c r="E1444" s="153"/>
    </row>
    <row r="1445" spans="1:5" ht="15.75">
      <c r="A1445" s="153"/>
      <c r="B1445" s="153"/>
      <c r="C1445" s="153"/>
      <c r="D1445" s="153"/>
      <c r="E1445" s="153"/>
    </row>
    <row r="1446" spans="1:5" ht="15.75">
      <c r="A1446" s="153"/>
      <c r="B1446" s="153"/>
      <c r="C1446" s="153"/>
      <c r="D1446" s="153"/>
      <c r="E1446" s="153"/>
    </row>
    <row r="1449" spans="1:5" ht="15.75">
      <c r="A1449" s="151"/>
      <c r="B1449" s="151"/>
      <c r="C1449" s="151"/>
      <c r="D1449" s="151"/>
      <c r="E1449" s="151"/>
    </row>
    <row r="1451" spans="1:5" ht="15.75">
      <c r="A1451" s="151"/>
      <c r="B1451" s="151"/>
      <c r="C1451" s="151"/>
      <c r="D1451" s="151"/>
      <c r="E1451" s="151"/>
    </row>
    <row r="1453" spans="1:5" ht="15.75">
      <c r="A1453" s="151"/>
      <c r="B1453" s="151"/>
      <c r="C1453" s="151"/>
      <c r="D1453" s="151"/>
      <c r="E1453" s="151"/>
    </row>
  </sheetData>
  <sheetProtection/>
  <mergeCells count="6">
    <mergeCell ref="B1:G1"/>
    <mergeCell ref="B4:G4"/>
    <mergeCell ref="B2:G3"/>
    <mergeCell ref="A6:E6"/>
    <mergeCell ref="A7:E7"/>
    <mergeCell ref="A8:E8"/>
  </mergeCells>
  <printOptions/>
  <pageMargins left="0.7874015748031497" right="0" top="0.5511811023622047" bottom="0.5118110236220472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2011-12-14T06:33:12Z</cp:lastPrinted>
  <dcterms:created xsi:type="dcterms:W3CDTF">1996-10-14T23:33:28Z</dcterms:created>
  <dcterms:modified xsi:type="dcterms:W3CDTF">2011-12-14T06:33:45Z</dcterms:modified>
  <cp:category/>
  <cp:version/>
  <cp:contentType/>
  <cp:contentStatus/>
</cp:coreProperties>
</file>