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<sst xmlns="http://schemas.openxmlformats.org/spreadsheetml/2006/main" count="412" uniqueCount="211">
  <si>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</si>
  <si>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</si>
  <si>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</si>
  <si>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</si>
  <si>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</si>
  <si>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</si>
  <si>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</si>
  <si>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</si>
  <si>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</si>
  <si>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</si>
  <si>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</si>
  <si>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</si>
  <si>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</si>
  <si>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</si>
  <si>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</si>
  <si>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</si>
  <si>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</si>
  <si>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</si>
  <si>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</si>
  <si>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</si>
  <si>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</si>
  <si>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</si>
  <si>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</si>
  <si>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</si>
  <si>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</si>
  <si>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</si>
  <si>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</si>
  <si>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</si>
  <si>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</si>
  <si>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</si>
  <si>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</si>
  <si>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</si>
  <si>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</si>
  <si>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</si>
  <si>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</si>
  <si>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</si>
  <si>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</si>
  <si>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</si>
  <si>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</si>
  <si>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</si>
  <si>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</si>
  <si>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</si>
  <si>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</si>
  <si>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</si>
  <si>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</si>
  <si>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</si>
  <si>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</si>
  <si>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</si>
  <si>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</si>
  <si>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</si>
  <si>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</si>
  <si>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</si>
  <si>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</si>
  <si>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</si>
  <si>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</si>
  <si>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</si>
  <si>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</si>
  <si>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</si>
  <si>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</si>
  <si>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</si>
  <si>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</si>
  <si>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</si>
  <si>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</si>
  <si>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</si>
  <si>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</si>
  <si>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</si>
  <si>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</si>
  <si>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</si>
  <si>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</si>
  <si>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</si>
  <si>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</si>
  <si>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</si>
  <si>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</si>
  <si>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</si>
  <si>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</si>
  <si>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</si>
  <si>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</si>
  <si>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</si>
  <si>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</si>
  <si>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</si>
  <si>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</si>
  <si>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</si>
  <si>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Реализация дополнительных мероприятий, направленных на снижение напряженности на рынке труда субъектов РФ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</si>
  <si>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</si>
  <si>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</si>
  <si>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</si>
  <si>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</si>
  <si>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</si>
  <si>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</si>
  <si>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</si>
  <si>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</si>
  <si>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</si>
  <si>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</si>
  <si>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</si>
  <si>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</si>
  <si>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</si>
  <si>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</si>
  <si>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</si>
  <si>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</si>
  <si>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</si>
  <si>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</si>
  <si>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</si>
  <si>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</si>
  <si>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</si>
  <si>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</si>
  <si>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</si>
  <si>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</si>
  <si>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</si>
  <si>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</si>
  <si>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</si>
  <si>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</si>
  <si>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</si>
  <si>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</si>
  <si>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</si>
  <si>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71 3 10 09602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</si>
  <si>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</si>
  <si>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</si>
  <si>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</si>
  <si>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</si>
  <si>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</si>
  <si>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</si>
  <si>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</si>
  <si>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</si>
  <si>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</si>
  <si>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</si>
  <si>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</si>
  <si>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</si>
  <si>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</si>
  <si>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</si>
  <si>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</si>
  <si>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</si>
  <si>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</si>
  <si>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</si>
  <si>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</si>
  <si>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</si>
  <si>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</si>
  <si>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</si>
  <si>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</si>
  <si>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</si>
  <si>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</si>
  <si>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</si>
  <si>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</si>
  <si>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</si>
  <si>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</si>
  <si>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</si>
  <si>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</si>
  <si>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</si>
  <si>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</si>
  <si>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</si>
  <si>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</si>
  <si>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</si>
  <si>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</si>
  <si>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</si>
  <si>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</si>
  <si>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</si>
  <si>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Ведомственная целевая программа: Переселение граждан из аварийного жилищного фонда МО Новосветское СП в рериод с 2016 по 2017год"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</si>
  <si>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</si>
  <si>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Бюджетные инвестиции в объекты капитального строительства государственной (муниципальной) собственности</t>
  </si>
  <si>
    <t>Ведомственная целевая программа: Борьба с борщевиком Сосновского на территории МО Новосветское СП Гатчинского МР ЛО на 2016 год"</t>
  </si>
  <si>
    <t>Мероприятия по борьбе с борщевиком Сосновского в рамках ВЦП СП</t>
  </si>
  <si>
    <t>79 2 10 00000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</si>
  <si>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</si>
  <si>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</si>
  <si>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</si>
  <si>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</si>
  <si>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</si>
  <si>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</si>
  <si>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</si>
  <si>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</si>
  <si>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</si>
  <si>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</si>
  <si>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</si>
  <si>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</si>
  <si>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</si>
  <si>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</si>
  <si>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</si>
  <si>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</si>
  <si>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</si>
  <si>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</si>
  <si>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</si>
  <si>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</si>
  <si>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</si>
  <si>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</si>
  <si>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</si>
  <si>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</si>
  <si>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</si>
  <si>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</si>
  <si>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</si>
  <si>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</si>
  <si>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</si>
  <si>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</si>
  <si>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</si>
  <si>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</si>
  <si>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</si>
  <si>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</si>
  <si>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</si>
  <si>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</si>
  <si>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</si>
  <si>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</si>
  <si>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</si>
  <si>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</si>
  <si>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</si>
  <si>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</si>
  <si>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</si>
  <si>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</si>
  <si>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</si>
  <si>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</si>
  <si>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</si>
  <si>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</si>
  <si>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Исполнение  за 1 квартал     2016 года          тыс.руб.</t>
  </si>
  <si>
    <t xml:space="preserve">Приложение  4
к Решению Совета депутатов Новосветского сельского поселения Гатчинского муниципального района от 27.05.2016 №27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</si>
</sst>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4" fillId="35" borderId="10" xfId="0" applyNumberFormat="1" applyFont="1" applyFill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4"/>
  <sheetViews>
    <sheetView showGridLines="0" tabSelected="1" zoomScalePageLayoutView="0" workbookViewId="0" topLeftCell="A1">
      <selection activeCell="A7" sqref="A7:F7"/>
    </sheetView>
  </sheetViews>
  <sheetFormatPr defaultColWidth="9.140625" defaultRowHeight="12.75"/>
  <cols>
    <col min="1" max="1" width="40.421875" style="1" customWidth="1"/>
    <col min="2" max="2" width="14.57421875" style="2" customWidth="1"/>
    <col min="3" max="3" width="9.28125" style="0" customWidth="1"/>
    <col min="4" max="4" width="11.28125" style="1" customWidth="1"/>
    <col min="5" max="5" width="12.140625" style="0" customWidth="1"/>
    <col min="6" max="6" width="11.8515625" style="0" customWidth="1"/>
    <col min="7" max="7" width="9.28125" style="0" customWidth="1"/>
  </cols>
  <sheetData>
    <row r="1" spans="2:6" ht="15" customHeight="1">
      <c r="B1" s="112" t="s">
        <v>210</v>
      </c>
      <c r="C1" s="112"/>
      <c r="D1" s="112"/>
      <c r="E1" s="112"/>
      <c r="F1" s="112"/>
    </row>
    <row r="2" spans="2:6" ht="15">
      <c r="B2" s="112"/>
      <c r="C2" s="112"/>
      <c r="D2" s="112"/>
      <c r="E2" s="112"/>
      <c r="F2" s="112"/>
    </row>
    <row r="3" spans="2:6" ht="15">
      <c r="B3" s="112"/>
      <c r="C3" s="112"/>
      <c r="D3" s="112"/>
      <c r="E3" s="112"/>
      <c r="F3" s="112"/>
    </row>
    <row r="4" spans="2:6" ht="15">
      <c r="B4" s="112"/>
      <c r="C4" s="112"/>
      <c r="D4" s="112"/>
      <c r="E4" s="112"/>
      <c r="F4" s="112"/>
    </row>
    <row r="5" spans="2:6" ht="15">
      <c r="B5" s="112"/>
      <c r="C5" s="112"/>
      <c r="D5" s="112"/>
      <c r="E5" s="112"/>
      <c r="F5" s="112"/>
    </row>
    <row r="6" spans="1:5" ht="15" customHeight="1">
      <c r="A6" s="110"/>
      <c r="B6" s="111"/>
      <c r="C6" s="111"/>
      <c r="D6" s="111"/>
      <c r="E6" s="111"/>
    </row>
    <row r="7" spans="1:6" ht="121.5" customHeight="1">
      <c r="A7" s="113" t="s">
        <v>58</v>
      </c>
      <c r="B7" s="113"/>
      <c r="C7" s="113"/>
      <c r="D7" s="113"/>
      <c r="E7" s="113"/>
      <c r="F7" s="113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81.75" customHeight="1">
      <c r="A9" s="92" t="s">
        <v>48</v>
      </c>
      <c r="B9" s="95" t="s">
        <v>49</v>
      </c>
      <c r="C9" s="95" t="s">
        <v>206</v>
      </c>
      <c r="D9" s="94" t="s">
        <v>207</v>
      </c>
      <c r="E9" s="93" t="s">
        <v>208</v>
      </c>
      <c r="F9" s="67" t="s">
        <v>209</v>
      </c>
      <c r="G9" s="67" t="s">
        <v>204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76</v>
      </c>
      <c r="E10" s="19" t="s">
        <v>15</v>
      </c>
      <c r="F10" s="18">
        <v>6</v>
      </c>
      <c r="G10" s="18" t="s">
        <v>205</v>
      </c>
    </row>
    <row r="11" spans="1:7" ht="45.75" customHeight="1">
      <c r="A11" s="38" t="s">
        <v>77</v>
      </c>
      <c r="B11" s="3"/>
      <c r="C11" s="3"/>
      <c r="D11" s="3"/>
      <c r="E11" s="96">
        <f>E12+E106</f>
        <v>62924.869999999995</v>
      </c>
      <c r="F11" s="96">
        <f>F12+F106</f>
        <v>7087.92</v>
      </c>
      <c r="G11" s="104">
        <f aca="true" t="shared" si="0" ref="G11:G74">F11/E11*100</f>
        <v>11.264099552370947</v>
      </c>
    </row>
    <row r="12" spans="1:7" ht="43.5" customHeight="1">
      <c r="A12" s="69" t="s">
        <v>78</v>
      </c>
      <c r="B12" s="70" t="s">
        <v>79</v>
      </c>
      <c r="C12" s="71" t="s">
        <v>0</v>
      </c>
      <c r="D12" s="71" t="s">
        <v>0</v>
      </c>
      <c r="E12" s="72">
        <f>E13+E29+E36+E79+E88</f>
        <v>48113.49</v>
      </c>
      <c r="F12" s="72">
        <f>F13+F29+F36+F79+F88+F98+F102</f>
        <v>4553.87</v>
      </c>
      <c r="G12" s="105">
        <f t="shared" si="0"/>
        <v>9.464850710268575</v>
      </c>
    </row>
    <row r="13" spans="1:7" ht="43.5" customHeight="1">
      <c r="A13" s="73" t="s">
        <v>80</v>
      </c>
      <c r="B13" s="74" t="s">
        <v>81</v>
      </c>
      <c r="C13" s="74" t="s">
        <v>0</v>
      </c>
      <c r="D13" s="74" t="s">
        <v>0</v>
      </c>
      <c r="E13" s="75">
        <f>E14+E17+E20</f>
        <v>1225</v>
      </c>
      <c r="F13" s="75">
        <f>F14+F17+F20</f>
        <v>80.46</v>
      </c>
      <c r="G13" s="106">
        <f t="shared" si="0"/>
        <v>6.568163265306122</v>
      </c>
    </row>
    <row r="14" spans="1:7" ht="20.25" customHeight="1">
      <c r="A14" s="31" t="s">
        <v>26</v>
      </c>
      <c r="B14" s="39"/>
      <c r="C14" s="39"/>
      <c r="D14" s="40" t="s">
        <v>27</v>
      </c>
      <c r="E14" s="101">
        <f>E15</f>
        <v>30</v>
      </c>
      <c r="F14" s="101">
        <f>F15</f>
        <v>0</v>
      </c>
      <c r="G14" s="109">
        <f t="shared" si="0"/>
        <v>0</v>
      </c>
    </row>
    <row r="15" spans="1:7" ht="29.25" customHeight="1">
      <c r="A15" s="41" t="s">
        <v>82</v>
      </c>
      <c r="B15" s="34" t="s">
        <v>83</v>
      </c>
      <c r="C15" s="34"/>
      <c r="D15" s="42"/>
      <c r="E15" s="43">
        <f>E16</f>
        <v>30</v>
      </c>
      <c r="F15" s="43">
        <f>F16</f>
        <v>0</v>
      </c>
      <c r="G15" s="107">
        <f t="shared" si="0"/>
        <v>0</v>
      </c>
    </row>
    <row r="16" spans="1:7" ht="69">
      <c r="A16" s="44" t="s">
        <v>73</v>
      </c>
      <c r="B16" s="34" t="s">
        <v>83</v>
      </c>
      <c r="C16" s="34">
        <v>123</v>
      </c>
      <c r="D16" s="42" t="s">
        <v>27</v>
      </c>
      <c r="E16" s="43">
        <v>30</v>
      </c>
      <c r="F16" s="28">
        <v>0</v>
      </c>
      <c r="G16" s="107">
        <f t="shared" si="0"/>
        <v>0</v>
      </c>
    </row>
    <row r="17" spans="1:7" ht="13.5">
      <c r="A17" s="45" t="s">
        <v>67</v>
      </c>
      <c r="B17" s="34"/>
      <c r="C17" s="34"/>
      <c r="D17" s="40" t="s">
        <v>20</v>
      </c>
      <c r="E17" s="46">
        <f>E18</f>
        <v>410</v>
      </c>
      <c r="F17" s="46">
        <f>F18</f>
        <v>80.46</v>
      </c>
      <c r="G17" s="103">
        <f t="shared" si="0"/>
        <v>19.624390243902436</v>
      </c>
    </row>
    <row r="18" spans="1:7" ht="27">
      <c r="A18" s="47" t="s">
        <v>50</v>
      </c>
      <c r="B18" s="35" t="s">
        <v>84</v>
      </c>
      <c r="C18" s="35"/>
      <c r="D18" s="37"/>
      <c r="E18" s="28">
        <f>E19</f>
        <v>410</v>
      </c>
      <c r="F18" s="28">
        <f>F19</f>
        <v>80.46</v>
      </c>
      <c r="G18" s="107">
        <f t="shared" si="0"/>
        <v>19.624390243902436</v>
      </c>
    </row>
    <row r="19" spans="1:7" ht="41.25">
      <c r="A19" s="48" t="s">
        <v>85</v>
      </c>
      <c r="B19" s="35" t="s">
        <v>84</v>
      </c>
      <c r="C19" s="34">
        <v>242</v>
      </c>
      <c r="D19" s="42" t="s">
        <v>20</v>
      </c>
      <c r="E19" s="43">
        <v>410</v>
      </c>
      <c r="F19" s="28">
        <v>80.46</v>
      </c>
      <c r="G19" s="107">
        <f t="shared" si="0"/>
        <v>19.624390243902436</v>
      </c>
    </row>
    <row r="20" spans="1:7" ht="27">
      <c r="A20" s="31" t="s">
        <v>28</v>
      </c>
      <c r="B20" s="35"/>
      <c r="C20" s="35"/>
      <c r="D20" s="49" t="s">
        <v>25</v>
      </c>
      <c r="E20" s="28">
        <f>E22+E24+E26+E28</f>
        <v>785</v>
      </c>
      <c r="F20" s="28">
        <f>F21</f>
        <v>0</v>
      </c>
      <c r="G20" s="107">
        <f t="shared" si="0"/>
        <v>0</v>
      </c>
    </row>
    <row r="21" spans="1:7" ht="27">
      <c r="A21" s="24" t="s">
        <v>29</v>
      </c>
      <c r="B21" s="34" t="s">
        <v>86</v>
      </c>
      <c r="C21" s="34"/>
      <c r="D21" s="42"/>
      <c r="E21" s="43">
        <f>E22</f>
        <v>200</v>
      </c>
      <c r="F21" s="43">
        <f>F22</f>
        <v>0</v>
      </c>
      <c r="G21" s="107">
        <f t="shared" si="0"/>
        <v>0</v>
      </c>
    </row>
    <row r="22" spans="1:7" ht="19.5" customHeight="1">
      <c r="A22" s="48" t="s">
        <v>1</v>
      </c>
      <c r="B22" s="34" t="s">
        <v>86</v>
      </c>
      <c r="C22" s="34">
        <v>244</v>
      </c>
      <c r="D22" s="42" t="s">
        <v>25</v>
      </c>
      <c r="E22" s="43">
        <v>200</v>
      </c>
      <c r="F22" s="43">
        <v>0</v>
      </c>
      <c r="G22" s="107">
        <f t="shared" si="0"/>
        <v>0</v>
      </c>
    </row>
    <row r="23" spans="1:7" ht="27">
      <c r="A23" s="23" t="s">
        <v>30</v>
      </c>
      <c r="B23" s="34" t="s">
        <v>87</v>
      </c>
      <c r="C23" s="34"/>
      <c r="D23" s="42"/>
      <c r="E23" s="43">
        <f>E24</f>
        <v>515</v>
      </c>
      <c r="F23" s="43">
        <f>F24</f>
        <v>0</v>
      </c>
      <c r="G23" s="107">
        <f t="shared" si="0"/>
        <v>0</v>
      </c>
    </row>
    <row r="24" spans="1:7" ht="41.25">
      <c r="A24" s="48" t="s">
        <v>1</v>
      </c>
      <c r="B24" s="34" t="s">
        <v>87</v>
      </c>
      <c r="C24" s="34">
        <v>244</v>
      </c>
      <c r="D24" s="42" t="s">
        <v>25</v>
      </c>
      <c r="E24" s="43">
        <v>515</v>
      </c>
      <c r="F24" s="43">
        <v>0</v>
      </c>
      <c r="G24" s="107">
        <f t="shared" si="0"/>
        <v>0</v>
      </c>
    </row>
    <row r="25" spans="1:7" ht="27">
      <c r="A25" s="23" t="s">
        <v>88</v>
      </c>
      <c r="B25" s="34" t="s">
        <v>89</v>
      </c>
      <c r="C25" s="34"/>
      <c r="D25" s="42"/>
      <c r="E25" s="43">
        <f>E26</f>
        <v>30</v>
      </c>
      <c r="F25" s="43">
        <f>F26</f>
        <v>0</v>
      </c>
      <c r="G25" s="107">
        <f t="shared" si="0"/>
        <v>0</v>
      </c>
    </row>
    <row r="26" spans="1:7" ht="41.25">
      <c r="A26" s="48" t="s">
        <v>1</v>
      </c>
      <c r="B26" s="34" t="s">
        <v>89</v>
      </c>
      <c r="C26" s="34">
        <v>244</v>
      </c>
      <c r="D26" s="42" t="s">
        <v>25</v>
      </c>
      <c r="E26" s="43">
        <v>30</v>
      </c>
      <c r="F26" s="28">
        <v>0</v>
      </c>
      <c r="G26" s="107">
        <f t="shared" si="0"/>
        <v>0</v>
      </c>
    </row>
    <row r="27" spans="1:7" ht="27">
      <c r="A27" s="23" t="s">
        <v>45</v>
      </c>
      <c r="B27" s="34" t="s">
        <v>90</v>
      </c>
      <c r="C27" s="34"/>
      <c r="D27" s="42"/>
      <c r="E27" s="43">
        <f>E28</f>
        <v>40</v>
      </c>
      <c r="F27" s="43">
        <f>F28</f>
        <v>0</v>
      </c>
      <c r="G27" s="107">
        <f t="shared" si="0"/>
        <v>0</v>
      </c>
    </row>
    <row r="28" spans="1:7" ht="41.25">
      <c r="A28" s="48" t="s">
        <v>1</v>
      </c>
      <c r="B28" s="34" t="s">
        <v>90</v>
      </c>
      <c r="C28" s="34">
        <v>244</v>
      </c>
      <c r="D28" s="42" t="s">
        <v>25</v>
      </c>
      <c r="E28" s="43">
        <v>40</v>
      </c>
      <c r="F28" s="26">
        <f>F29</f>
        <v>0</v>
      </c>
      <c r="G28" s="107">
        <f t="shared" si="0"/>
        <v>0</v>
      </c>
    </row>
    <row r="29" spans="1:7" ht="46.5">
      <c r="A29" s="76" t="s">
        <v>91</v>
      </c>
      <c r="B29" s="74" t="s">
        <v>92</v>
      </c>
      <c r="C29" s="77"/>
      <c r="D29" s="78"/>
      <c r="E29" s="79">
        <f>E30+E33</f>
        <v>444</v>
      </c>
      <c r="F29" s="79">
        <f>F30+F33</f>
        <v>0</v>
      </c>
      <c r="G29" s="106">
        <f t="shared" si="0"/>
        <v>0</v>
      </c>
    </row>
    <row r="30" spans="1:7" ht="54.75">
      <c r="A30" s="22" t="s">
        <v>93</v>
      </c>
      <c r="B30" s="34"/>
      <c r="C30" s="32"/>
      <c r="D30" s="50" t="s">
        <v>37</v>
      </c>
      <c r="E30" s="28">
        <f>E32</f>
        <v>100</v>
      </c>
      <c r="F30" s="28">
        <f>F32</f>
        <v>0</v>
      </c>
      <c r="G30" s="107">
        <f t="shared" si="0"/>
        <v>0</v>
      </c>
    </row>
    <row r="31" spans="1:7" ht="27">
      <c r="A31" s="22" t="s">
        <v>94</v>
      </c>
      <c r="B31" s="34" t="s">
        <v>95</v>
      </c>
      <c r="C31" s="32"/>
      <c r="D31" s="51"/>
      <c r="E31" s="26">
        <f>E32</f>
        <v>100</v>
      </c>
      <c r="F31" s="26">
        <f>F32</f>
        <v>0</v>
      </c>
      <c r="G31" s="107">
        <f t="shared" si="0"/>
        <v>0</v>
      </c>
    </row>
    <row r="32" spans="1:7" ht="41.25">
      <c r="A32" s="48" t="s">
        <v>1</v>
      </c>
      <c r="B32" s="34" t="s">
        <v>95</v>
      </c>
      <c r="C32" s="32">
        <v>244</v>
      </c>
      <c r="D32" s="52" t="s">
        <v>37</v>
      </c>
      <c r="E32" s="26">
        <v>100</v>
      </c>
      <c r="F32" s="28">
        <v>0</v>
      </c>
      <c r="G32" s="107">
        <f t="shared" si="0"/>
        <v>0</v>
      </c>
    </row>
    <row r="33" spans="1:7" ht="13.5">
      <c r="A33" s="22" t="s">
        <v>68</v>
      </c>
      <c r="B33" s="35"/>
      <c r="C33" s="35"/>
      <c r="D33" s="50" t="s">
        <v>69</v>
      </c>
      <c r="E33" s="102">
        <f>E34</f>
        <v>344</v>
      </c>
      <c r="F33" s="28">
        <f>F34</f>
        <v>0</v>
      </c>
      <c r="G33" s="107">
        <f t="shared" si="0"/>
        <v>0</v>
      </c>
    </row>
    <row r="34" spans="1:7" ht="27">
      <c r="A34" s="22" t="s">
        <v>70</v>
      </c>
      <c r="B34" s="35" t="s">
        <v>96</v>
      </c>
      <c r="C34" s="35"/>
      <c r="D34" s="51"/>
      <c r="E34" s="28">
        <f>E35</f>
        <v>344</v>
      </c>
      <c r="F34" s="28">
        <f>F35</f>
        <v>0</v>
      </c>
      <c r="G34" s="107">
        <f t="shared" si="0"/>
        <v>0</v>
      </c>
    </row>
    <row r="35" spans="1:7" ht="57" customHeight="1">
      <c r="A35" s="48" t="s">
        <v>1</v>
      </c>
      <c r="B35" s="35" t="s">
        <v>96</v>
      </c>
      <c r="C35" s="32">
        <v>244</v>
      </c>
      <c r="D35" s="51" t="s">
        <v>69</v>
      </c>
      <c r="E35" s="26">
        <v>344</v>
      </c>
      <c r="F35" s="28">
        <v>0</v>
      </c>
      <c r="G35" s="107">
        <f t="shared" si="0"/>
        <v>0</v>
      </c>
    </row>
    <row r="36" spans="1:7" ht="78">
      <c r="A36" s="76" t="s">
        <v>97</v>
      </c>
      <c r="B36" s="74" t="s">
        <v>98</v>
      </c>
      <c r="C36" s="74"/>
      <c r="D36" s="80"/>
      <c r="E36" s="79">
        <f>E37+E44</f>
        <v>36529.909999999996</v>
      </c>
      <c r="F36" s="79">
        <f>F37+F44</f>
        <v>2176.56</v>
      </c>
      <c r="G36" s="106">
        <f t="shared" si="0"/>
        <v>5.958295544664633</v>
      </c>
    </row>
    <row r="37" spans="1:7" ht="13.5">
      <c r="A37" s="31" t="s">
        <v>41</v>
      </c>
      <c r="B37" s="32"/>
      <c r="C37" s="32"/>
      <c r="D37" s="50" t="s">
        <v>42</v>
      </c>
      <c r="E37" s="26">
        <f>E38+E40+E42+E43</f>
        <v>3996.79</v>
      </c>
      <c r="F37" s="26">
        <f>F38+F40+F42+F43</f>
        <v>263.5</v>
      </c>
      <c r="G37" s="107">
        <f t="shared" si="0"/>
        <v>6.592790714548426</v>
      </c>
    </row>
    <row r="38" spans="1:7" ht="54.75">
      <c r="A38" s="47" t="s">
        <v>71</v>
      </c>
      <c r="B38" s="32" t="s">
        <v>99</v>
      </c>
      <c r="C38" s="32"/>
      <c r="D38" s="51"/>
      <c r="E38" s="26">
        <f>E39</f>
        <v>800</v>
      </c>
      <c r="F38" s="26">
        <f>F39</f>
        <v>263.5</v>
      </c>
      <c r="G38" s="107">
        <f t="shared" si="0"/>
        <v>32.9375</v>
      </c>
    </row>
    <row r="39" spans="1:7" ht="41.25">
      <c r="A39" s="47" t="s">
        <v>1</v>
      </c>
      <c r="B39" s="32" t="s">
        <v>99</v>
      </c>
      <c r="C39" s="32">
        <v>244</v>
      </c>
      <c r="D39" s="51" t="s">
        <v>42</v>
      </c>
      <c r="E39" s="26">
        <v>800</v>
      </c>
      <c r="F39" s="28">
        <v>263.5</v>
      </c>
      <c r="G39" s="107">
        <f t="shared" si="0"/>
        <v>32.9375</v>
      </c>
    </row>
    <row r="40" spans="1:7" ht="41.25">
      <c r="A40" s="47" t="s">
        <v>72</v>
      </c>
      <c r="B40" s="32" t="s">
        <v>100</v>
      </c>
      <c r="C40" s="32"/>
      <c r="D40" s="51"/>
      <c r="E40" s="26">
        <f>E41</f>
        <v>1661.12</v>
      </c>
      <c r="F40" s="26">
        <f>F41</f>
        <v>0</v>
      </c>
      <c r="G40" s="107">
        <f t="shared" si="0"/>
        <v>0</v>
      </c>
    </row>
    <row r="41" spans="1:7" ht="41.25">
      <c r="A41" s="47" t="s">
        <v>1</v>
      </c>
      <c r="B41" s="32" t="s">
        <v>100</v>
      </c>
      <c r="C41" s="32">
        <v>244</v>
      </c>
      <c r="D41" s="51" t="s">
        <v>42</v>
      </c>
      <c r="E41" s="26">
        <v>1661.12</v>
      </c>
      <c r="F41" s="28">
        <v>0</v>
      </c>
      <c r="G41" s="107">
        <f t="shared" si="0"/>
        <v>0</v>
      </c>
    </row>
    <row r="42" spans="1:7" ht="41.25">
      <c r="A42" s="47" t="s">
        <v>72</v>
      </c>
      <c r="B42" s="32" t="s">
        <v>101</v>
      </c>
      <c r="C42" s="32">
        <v>244</v>
      </c>
      <c r="D42" s="51" t="s">
        <v>42</v>
      </c>
      <c r="E42" s="26">
        <v>678.37</v>
      </c>
      <c r="F42" s="28">
        <v>0</v>
      </c>
      <c r="G42" s="107">
        <f t="shared" si="0"/>
        <v>0</v>
      </c>
    </row>
    <row r="43" spans="1:7" ht="41.25">
      <c r="A43" s="47" t="s">
        <v>72</v>
      </c>
      <c r="B43" s="32" t="s">
        <v>102</v>
      </c>
      <c r="C43" s="32">
        <v>244</v>
      </c>
      <c r="D43" s="51" t="s">
        <v>42</v>
      </c>
      <c r="E43" s="26">
        <v>857.3</v>
      </c>
      <c r="F43" s="28">
        <v>0</v>
      </c>
      <c r="G43" s="107">
        <f t="shared" si="0"/>
        <v>0</v>
      </c>
    </row>
    <row r="44" spans="1:7" ht="13.5">
      <c r="A44" s="47" t="s">
        <v>103</v>
      </c>
      <c r="B44" s="32"/>
      <c r="C44" s="32"/>
      <c r="D44" s="50" t="s">
        <v>104</v>
      </c>
      <c r="E44" s="26">
        <f>E45+E58+E63+E73</f>
        <v>32533.119999999995</v>
      </c>
      <c r="F44" s="26">
        <f>F45+F58+F63+F73</f>
        <v>1913.06</v>
      </c>
      <c r="G44" s="107">
        <f t="shared" si="0"/>
        <v>5.880345936694668</v>
      </c>
    </row>
    <row r="45" spans="1:7" ht="13.5">
      <c r="A45" s="47" t="s">
        <v>7</v>
      </c>
      <c r="B45" s="32"/>
      <c r="C45" s="32"/>
      <c r="D45" s="50" t="s">
        <v>8</v>
      </c>
      <c r="E45" s="26">
        <f>E48+E50+E52+E54+E56+E47+E98</f>
        <v>22031.839999999997</v>
      </c>
      <c r="F45" s="26">
        <f>F48+F50+F52+F54+F56+F47+F98</f>
        <v>273.46000000000004</v>
      </c>
      <c r="G45" s="107">
        <f t="shared" si="0"/>
        <v>1.2412036398230928</v>
      </c>
    </row>
    <row r="46" spans="1:7" ht="41.25">
      <c r="A46" s="41" t="s">
        <v>105</v>
      </c>
      <c r="B46" s="32" t="s">
        <v>106</v>
      </c>
      <c r="C46" s="32"/>
      <c r="D46" s="50"/>
      <c r="E46" s="26">
        <f>E47</f>
        <v>46.51</v>
      </c>
      <c r="F46" s="26">
        <f>F47</f>
        <v>15.1</v>
      </c>
      <c r="G46" s="107">
        <f t="shared" si="0"/>
        <v>32.46613631477101</v>
      </c>
    </row>
    <row r="47" spans="1:7" ht="41.25">
      <c r="A47" s="47" t="s">
        <v>1</v>
      </c>
      <c r="B47" s="32" t="s">
        <v>106</v>
      </c>
      <c r="C47" s="32">
        <v>244</v>
      </c>
      <c r="D47" s="51" t="s">
        <v>8</v>
      </c>
      <c r="E47" s="26">
        <v>46.51</v>
      </c>
      <c r="F47" s="28">
        <v>15.1</v>
      </c>
      <c r="G47" s="107">
        <f t="shared" si="0"/>
        <v>32.46613631477101</v>
      </c>
    </row>
    <row r="48" spans="1:7" ht="27">
      <c r="A48" s="41" t="s">
        <v>3</v>
      </c>
      <c r="B48" s="34" t="s">
        <v>107</v>
      </c>
      <c r="C48" s="32"/>
      <c r="D48" s="53"/>
      <c r="E48" s="43">
        <f>E49</f>
        <v>177</v>
      </c>
      <c r="F48" s="43">
        <f>F49</f>
        <v>73.18</v>
      </c>
      <c r="G48" s="107">
        <f t="shared" si="0"/>
        <v>41.344632768361585</v>
      </c>
    </row>
    <row r="49" spans="1:7" ht="41.25">
      <c r="A49" s="47" t="s">
        <v>1</v>
      </c>
      <c r="B49" s="34" t="s">
        <v>107</v>
      </c>
      <c r="C49" s="32">
        <v>244</v>
      </c>
      <c r="D49" s="54" t="s">
        <v>8</v>
      </c>
      <c r="E49" s="26">
        <v>177</v>
      </c>
      <c r="F49" s="26">
        <v>73.18</v>
      </c>
      <c r="G49" s="107">
        <f t="shared" si="0"/>
        <v>41.344632768361585</v>
      </c>
    </row>
    <row r="50" spans="1:7" ht="54.75">
      <c r="A50" s="47" t="s">
        <v>108</v>
      </c>
      <c r="B50" s="34" t="s">
        <v>109</v>
      </c>
      <c r="C50" s="32"/>
      <c r="D50" s="54"/>
      <c r="E50" s="26">
        <f>E51</f>
        <v>1123</v>
      </c>
      <c r="F50" s="26">
        <f>F51</f>
        <v>185.18</v>
      </c>
      <c r="G50" s="107">
        <f t="shared" si="0"/>
        <v>16.489759572573465</v>
      </c>
    </row>
    <row r="51" spans="1:7" ht="41.25">
      <c r="A51" s="47" t="s">
        <v>1</v>
      </c>
      <c r="B51" s="34" t="s">
        <v>109</v>
      </c>
      <c r="C51" s="32">
        <v>244</v>
      </c>
      <c r="D51" s="54" t="s">
        <v>8</v>
      </c>
      <c r="E51" s="26">
        <v>1123</v>
      </c>
      <c r="F51" s="28">
        <v>185.18</v>
      </c>
      <c r="G51" s="107">
        <f t="shared" si="0"/>
        <v>16.489759572573465</v>
      </c>
    </row>
    <row r="52" spans="1:7" ht="54.75">
      <c r="A52" s="47" t="s">
        <v>110</v>
      </c>
      <c r="B52" s="34" t="s">
        <v>111</v>
      </c>
      <c r="C52" s="32"/>
      <c r="D52" s="54"/>
      <c r="E52" s="26">
        <f>E53</f>
        <v>5384.44</v>
      </c>
      <c r="F52" s="28">
        <f>F53</f>
        <v>0</v>
      </c>
      <c r="G52" s="107">
        <f t="shared" si="0"/>
        <v>0</v>
      </c>
    </row>
    <row r="53" spans="1:7" ht="54.75">
      <c r="A53" s="47" t="s">
        <v>112</v>
      </c>
      <c r="B53" s="34" t="s">
        <v>111</v>
      </c>
      <c r="C53" s="32">
        <v>412</v>
      </c>
      <c r="D53" s="54" t="s">
        <v>8</v>
      </c>
      <c r="E53" s="26">
        <v>5384.44</v>
      </c>
      <c r="F53" s="28">
        <v>0</v>
      </c>
      <c r="G53" s="107">
        <f t="shared" si="0"/>
        <v>0</v>
      </c>
    </row>
    <row r="54" spans="1:7" ht="54.75">
      <c r="A54" s="47" t="s">
        <v>113</v>
      </c>
      <c r="B54" s="34" t="s">
        <v>114</v>
      </c>
      <c r="C54" s="32"/>
      <c r="D54" s="54"/>
      <c r="E54" s="26">
        <f>E55</f>
        <v>2416</v>
      </c>
      <c r="F54" s="26">
        <f>F55</f>
        <v>0</v>
      </c>
      <c r="G54" s="107">
        <f t="shared" si="0"/>
        <v>0</v>
      </c>
    </row>
    <row r="55" spans="1:7" ht="54.75">
      <c r="A55" s="47" t="s">
        <v>112</v>
      </c>
      <c r="B55" s="34" t="s">
        <v>114</v>
      </c>
      <c r="C55" s="32">
        <v>412</v>
      </c>
      <c r="D55" s="54" t="s">
        <v>8</v>
      </c>
      <c r="E55" s="26">
        <v>2416</v>
      </c>
      <c r="F55" s="28">
        <v>0</v>
      </c>
      <c r="G55" s="107">
        <f t="shared" si="0"/>
        <v>0</v>
      </c>
    </row>
    <row r="56" spans="1:7" ht="69">
      <c r="A56" s="47" t="s">
        <v>115</v>
      </c>
      <c r="B56" s="34" t="s">
        <v>116</v>
      </c>
      <c r="C56" s="32"/>
      <c r="D56" s="54"/>
      <c r="E56" s="26">
        <f>E57</f>
        <v>4589.89</v>
      </c>
      <c r="F56" s="28">
        <f>F57</f>
        <v>0</v>
      </c>
      <c r="G56" s="107">
        <f t="shared" si="0"/>
        <v>0</v>
      </c>
    </row>
    <row r="57" spans="1:7" ht="54.75">
      <c r="A57" s="47" t="s">
        <v>112</v>
      </c>
      <c r="B57" s="34" t="s">
        <v>116</v>
      </c>
      <c r="C57" s="32">
        <v>412</v>
      </c>
      <c r="D57" s="54" t="s">
        <v>8</v>
      </c>
      <c r="E57" s="26">
        <v>4589.89</v>
      </c>
      <c r="F57" s="28">
        <v>0</v>
      </c>
      <c r="G57" s="107">
        <f t="shared" si="0"/>
        <v>0</v>
      </c>
    </row>
    <row r="58" spans="1:7" ht="13.5">
      <c r="A58" s="47" t="s">
        <v>21</v>
      </c>
      <c r="B58" s="32"/>
      <c r="C58" s="32"/>
      <c r="D58" s="55" t="s">
        <v>22</v>
      </c>
      <c r="E58" s="26">
        <f>E59+E61</f>
        <v>800</v>
      </c>
      <c r="F58" s="26">
        <f>F59+F61</f>
        <v>106.05</v>
      </c>
      <c r="G58" s="107">
        <f t="shared" si="0"/>
        <v>13.25625</v>
      </c>
    </row>
    <row r="59" spans="1:7" ht="54.75">
      <c r="A59" s="23" t="s">
        <v>52</v>
      </c>
      <c r="B59" s="32" t="s">
        <v>117</v>
      </c>
      <c r="C59" s="35"/>
      <c r="D59" s="51"/>
      <c r="E59" s="28">
        <f>E60</f>
        <v>48.6</v>
      </c>
      <c r="F59" s="28">
        <f>F60</f>
        <v>12.3</v>
      </c>
      <c r="G59" s="107">
        <f t="shared" si="0"/>
        <v>25.308641975308642</v>
      </c>
    </row>
    <row r="60" spans="1:7" ht="41.25">
      <c r="A60" s="23" t="s">
        <v>118</v>
      </c>
      <c r="B60" s="32" t="s">
        <v>117</v>
      </c>
      <c r="C60" s="32">
        <v>810</v>
      </c>
      <c r="D60" s="51" t="s">
        <v>22</v>
      </c>
      <c r="E60" s="26">
        <v>48.6</v>
      </c>
      <c r="F60" s="28">
        <v>12.3</v>
      </c>
      <c r="G60" s="107">
        <f t="shared" si="0"/>
        <v>25.308641975308642</v>
      </c>
    </row>
    <row r="61" spans="1:7" ht="27">
      <c r="A61" s="23" t="s">
        <v>60</v>
      </c>
      <c r="B61" s="32" t="s">
        <v>119</v>
      </c>
      <c r="C61" s="32"/>
      <c r="D61" s="51"/>
      <c r="E61" s="26">
        <f>E62</f>
        <v>751.4</v>
      </c>
      <c r="F61" s="28">
        <f>F62</f>
        <v>93.75</v>
      </c>
      <c r="G61" s="107">
        <f t="shared" si="0"/>
        <v>12.476710141070004</v>
      </c>
    </row>
    <row r="62" spans="1:7" ht="41.25">
      <c r="A62" s="23" t="s">
        <v>118</v>
      </c>
      <c r="B62" s="32" t="s">
        <v>119</v>
      </c>
      <c r="C62" s="32">
        <v>810</v>
      </c>
      <c r="D62" s="51" t="s">
        <v>22</v>
      </c>
      <c r="E62" s="26">
        <v>751.4</v>
      </c>
      <c r="F62" s="28">
        <v>93.75</v>
      </c>
      <c r="G62" s="107">
        <f t="shared" si="0"/>
        <v>12.476710141070004</v>
      </c>
    </row>
    <row r="63" spans="1:7" ht="13.5">
      <c r="A63" s="31" t="s">
        <v>23</v>
      </c>
      <c r="B63" s="32"/>
      <c r="C63" s="32"/>
      <c r="D63" s="50" t="s">
        <v>24</v>
      </c>
      <c r="E63" s="26">
        <f>E64+E66+E69+E71+E68+E102</f>
        <v>2805.2799999999997</v>
      </c>
      <c r="F63" s="26">
        <f>F64+F66+F69+F71+F68</f>
        <v>365.71</v>
      </c>
      <c r="G63" s="107">
        <f t="shared" si="0"/>
        <v>13.036488336280158</v>
      </c>
    </row>
    <row r="64" spans="1:7" ht="27">
      <c r="A64" s="24" t="s">
        <v>120</v>
      </c>
      <c r="B64" s="34" t="s">
        <v>121</v>
      </c>
      <c r="C64" s="8"/>
      <c r="D64" s="52"/>
      <c r="E64" s="56">
        <f>E65</f>
        <v>1525</v>
      </c>
      <c r="F64" s="56">
        <f>F65</f>
        <v>365.71</v>
      </c>
      <c r="G64" s="107">
        <f t="shared" si="0"/>
        <v>23.980983606557377</v>
      </c>
    </row>
    <row r="65" spans="1:7" ht="41.25">
      <c r="A65" s="48" t="s">
        <v>1</v>
      </c>
      <c r="B65" s="34" t="s">
        <v>121</v>
      </c>
      <c r="C65" s="8" t="s">
        <v>2</v>
      </c>
      <c r="D65" s="52" t="s">
        <v>24</v>
      </c>
      <c r="E65" s="56">
        <v>1525</v>
      </c>
      <c r="F65" s="28">
        <v>365.71</v>
      </c>
      <c r="G65" s="107">
        <f t="shared" si="0"/>
        <v>23.980983606557377</v>
      </c>
    </row>
    <row r="66" spans="1:7" ht="27">
      <c r="A66" s="24" t="s">
        <v>122</v>
      </c>
      <c r="B66" s="34" t="s">
        <v>123</v>
      </c>
      <c r="C66" s="8"/>
      <c r="D66" s="52"/>
      <c r="E66" s="56">
        <f>E67</f>
        <v>551.78</v>
      </c>
      <c r="F66" s="56">
        <f>F67</f>
        <v>0</v>
      </c>
      <c r="G66" s="107">
        <f t="shared" si="0"/>
        <v>0</v>
      </c>
    </row>
    <row r="67" spans="1:7" ht="41.25">
      <c r="A67" s="48" t="s">
        <v>1</v>
      </c>
      <c r="B67" s="34" t="s">
        <v>123</v>
      </c>
      <c r="C67" s="8" t="s">
        <v>2</v>
      </c>
      <c r="D67" s="52" t="s">
        <v>24</v>
      </c>
      <c r="E67" s="56">
        <v>551.78</v>
      </c>
      <c r="F67" s="26">
        <v>0</v>
      </c>
      <c r="G67" s="107">
        <f t="shared" si="0"/>
        <v>0</v>
      </c>
    </row>
    <row r="68" spans="1:7" ht="69">
      <c r="A68" s="24" t="s">
        <v>124</v>
      </c>
      <c r="B68" s="34" t="s">
        <v>125</v>
      </c>
      <c r="C68" s="8" t="s">
        <v>2</v>
      </c>
      <c r="D68" s="52" t="s">
        <v>24</v>
      </c>
      <c r="E68" s="56">
        <v>228.5</v>
      </c>
      <c r="F68" s="28">
        <v>0</v>
      </c>
      <c r="G68" s="107">
        <f t="shared" si="0"/>
        <v>0</v>
      </c>
    </row>
    <row r="69" spans="1:7" ht="41.25">
      <c r="A69" s="25" t="s">
        <v>126</v>
      </c>
      <c r="B69" s="34" t="s">
        <v>127</v>
      </c>
      <c r="C69" s="8"/>
      <c r="D69" s="57"/>
      <c r="E69" s="56">
        <f>E70</f>
        <v>100</v>
      </c>
      <c r="F69" s="56">
        <f>F70</f>
        <v>0</v>
      </c>
      <c r="G69" s="107">
        <f t="shared" si="0"/>
        <v>0</v>
      </c>
    </row>
    <row r="70" spans="1:7" ht="41.25">
      <c r="A70" s="47" t="s">
        <v>1</v>
      </c>
      <c r="B70" s="34" t="s">
        <v>127</v>
      </c>
      <c r="C70" s="10" t="s">
        <v>2</v>
      </c>
      <c r="D70" s="51" t="s">
        <v>24</v>
      </c>
      <c r="E70" s="26">
        <v>100</v>
      </c>
      <c r="F70" s="26">
        <v>0</v>
      </c>
      <c r="G70" s="107">
        <f t="shared" si="0"/>
        <v>0</v>
      </c>
    </row>
    <row r="71" spans="1:7" ht="27">
      <c r="A71" s="23" t="s">
        <v>46</v>
      </c>
      <c r="B71" s="32" t="s">
        <v>128</v>
      </c>
      <c r="C71" s="10"/>
      <c r="D71" s="51"/>
      <c r="E71" s="26">
        <f>E72</f>
        <v>200</v>
      </c>
      <c r="F71" s="26">
        <f>F72</f>
        <v>0</v>
      </c>
      <c r="G71" s="107">
        <f t="shared" si="0"/>
        <v>0</v>
      </c>
    </row>
    <row r="72" spans="1:7" ht="41.25">
      <c r="A72" s="47" t="s">
        <v>1</v>
      </c>
      <c r="B72" s="32" t="s">
        <v>128</v>
      </c>
      <c r="C72" s="10" t="s">
        <v>2</v>
      </c>
      <c r="D72" s="51" t="s">
        <v>24</v>
      </c>
      <c r="E72" s="26">
        <v>200</v>
      </c>
      <c r="F72" s="28">
        <v>0</v>
      </c>
      <c r="G72" s="107">
        <f t="shared" si="0"/>
        <v>0</v>
      </c>
    </row>
    <row r="73" spans="1:7" ht="54.75">
      <c r="A73" s="58" t="s">
        <v>129</v>
      </c>
      <c r="B73" s="37"/>
      <c r="C73" s="37"/>
      <c r="D73" s="55" t="s">
        <v>19</v>
      </c>
      <c r="E73" s="28">
        <f>E74</f>
        <v>6896</v>
      </c>
      <c r="F73" s="28">
        <f>F74</f>
        <v>1167.84</v>
      </c>
      <c r="G73" s="107">
        <f t="shared" si="0"/>
        <v>16.935034802784223</v>
      </c>
    </row>
    <row r="74" spans="1:7" ht="27">
      <c r="A74" s="24" t="s">
        <v>130</v>
      </c>
      <c r="B74" s="10" t="s">
        <v>131</v>
      </c>
      <c r="C74" s="59"/>
      <c r="D74" s="51"/>
      <c r="E74" s="26">
        <f>E75+E77+E76+E78</f>
        <v>6896</v>
      </c>
      <c r="F74" s="26">
        <f>F75+F77+F76+F78</f>
        <v>1167.84</v>
      </c>
      <c r="G74" s="107">
        <f t="shared" si="0"/>
        <v>16.935034802784223</v>
      </c>
    </row>
    <row r="75" spans="1:7" ht="41.25">
      <c r="A75" s="48" t="s">
        <v>132</v>
      </c>
      <c r="B75" s="10" t="s">
        <v>131</v>
      </c>
      <c r="C75" s="10" t="s">
        <v>57</v>
      </c>
      <c r="D75" s="60" t="s">
        <v>19</v>
      </c>
      <c r="E75" s="26">
        <v>3717.4</v>
      </c>
      <c r="F75" s="26">
        <v>800.99</v>
      </c>
      <c r="G75" s="107">
        <f aca="true" t="shared" si="1" ref="G75:G138">F75/E75*100</f>
        <v>21.547049012750847</v>
      </c>
    </row>
    <row r="76" spans="1:7" ht="69">
      <c r="A76" s="48" t="s">
        <v>133</v>
      </c>
      <c r="B76" s="10" t="s">
        <v>131</v>
      </c>
      <c r="C76" s="10" t="s">
        <v>134</v>
      </c>
      <c r="D76" s="60" t="s">
        <v>19</v>
      </c>
      <c r="E76" s="26">
        <v>1122.6</v>
      </c>
      <c r="F76" s="28">
        <v>150.57</v>
      </c>
      <c r="G76" s="107"/>
    </row>
    <row r="77" spans="1:7" ht="41.25">
      <c r="A77" s="48" t="s">
        <v>1</v>
      </c>
      <c r="B77" s="10" t="s">
        <v>131</v>
      </c>
      <c r="C77" s="10" t="s">
        <v>2</v>
      </c>
      <c r="D77" s="60" t="s">
        <v>19</v>
      </c>
      <c r="E77" s="26">
        <v>2055.5</v>
      </c>
      <c r="F77" s="26">
        <v>216.16</v>
      </c>
      <c r="G77" s="107">
        <f t="shared" si="1"/>
        <v>10.516176112867916</v>
      </c>
    </row>
    <row r="78" spans="1:7" ht="27">
      <c r="A78" s="58" t="s">
        <v>135</v>
      </c>
      <c r="B78" s="10" t="s">
        <v>131</v>
      </c>
      <c r="C78" s="10" t="s">
        <v>136</v>
      </c>
      <c r="D78" s="60" t="s">
        <v>19</v>
      </c>
      <c r="E78" s="26">
        <v>0.5</v>
      </c>
      <c r="F78" s="26">
        <v>0.12</v>
      </c>
      <c r="G78" s="107">
        <f t="shared" si="1"/>
        <v>24</v>
      </c>
    </row>
    <row r="79" spans="1:7" ht="46.5">
      <c r="A79" s="81" t="s">
        <v>137</v>
      </c>
      <c r="B79" s="80" t="s">
        <v>138</v>
      </c>
      <c r="C79" s="80"/>
      <c r="D79" s="82"/>
      <c r="E79" s="79">
        <f>E80</f>
        <v>8775.599999999999</v>
      </c>
      <c r="F79" s="79">
        <f>F80</f>
        <v>2185.3999999999996</v>
      </c>
      <c r="G79" s="106">
        <f t="shared" si="1"/>
        <v>24.90314052600392</v>
      </c>
    </row>
    <row r="80" spans="1:7" ht="30.75" customHeight="1">
      <c r="A80" s="61" t="s">
        <v>55</v>
      </c>
      <c r="B80" s="32"/>
      <c r="C80" s="32"/>
      <c r="D80" s="50" t="s">
        <v>9</v>
      </c>
      <c r="E80" s="26">
        <f>E81+E84+E86</f>
        <v>8775.599999999999</v>
      </c>
      <c r="F80" s="26">
        <f>F81+F84+F86</f>
        <v>2185.3999999999996</v>
      </c>
      <c r="G80" s="107">
        <f t="shared" si="1"/>
        <v>24.90314052600392</v>
      </c>
    </row>
    <row r="81" spans="1:7" ht="41.25">
      <c r="A81" s="23" t="s">
        <v>139</v>
      </c>
      <c r="B81" s="32" t="s">
        <v>140</v>
      </c>
      <c r="C81" s="32"/>
      <c r="D81" s="51"/>
      <c r="E81" s="26">
        <f>E82+E83</f>
        <v>880</v>
      </c>
      <c r="F81" s="26">
        <f>F82+F83</f>
        <v>211.5</v>
      </c>
      <c r="G81" s="107">
        <f t="shared" si="1"/>
        <v>24.034090909090907</v>
      </c>
    </row>
    <row r="82" spans="1:7" ht="41.25">
      <c r="A82" s="48" t="s">
        <v>1</v>
      </c>
      <c r="B82" s="32" t="s">
        <v>140</v>
      </c>
      <c r="C82" s="32">
        <v>244</v>
      </c>
      <c r="D82" s="36" t="s">
        <v>9</v>
      </c>
      <c r="E82" s="28">
        <v>610</v>
      </c>
      <c r="F82" s="26">
        <v>101.5</v>
      </c>
      <c r="G82" s="107">
        <f t="shared" si="1"/>
        <v>16.639344262295083</v>
      </c>
    </row>
    <row r="83" spans="1:7" ht="27">
      <c r="A83" s="61" t="s">
        <v>56</v>
      </c>
      <c r="B83" s="32" t="s">
        <v>140</v>
      </c>
      <c r="C83" s="32">
        <v>612</v>
      </c>
      <c r="D83" s="36" t="s">
        <v>9</v>
      </c>
      <c r="E83" s="26">
        <v>270</v>
      </c>
      <c r="F83" s="28">
        <v>110</v>
      </c>
      <c r="G83" s="107">
        <f t="shared" si="1"/>
        <v>40.74074074074074</v>
      </c>
    </row>
    <row r="84" spans="1:7" ht="27">
      <c r="A84" s="61" t="s">
        <v>141</v>
      </c>
      <c r="B84" s="8" t="s">
        <v>142</v>
      </c>
      <c r="C84" s="62"/>
      <c r="D84" s="36"/>
      <c r="E84" s="28">
        <f>E85</f>
        <v>7403.8</v>
      </c>
      <c r="F84" s="28">
        <f>F85</f>
        <v>1850.95</v>
      </c>
      <c r="G84" s="107">
        <f t="shared" si="1"/>
        <v>25</v>
      </c>
    </row>
    <row r="85" spans="1:7" ht="54.75">
      <c r="A85" s="24" t="s">
        <v>143</v>
      </c>
      <c r="B85" s="8" t="s">
        <v>142</v>
      </c>
      <c r="C85" s="8" t="s">
        <v>144</v>
      </c>
      <c r="D85" s="52" t="s">
        <v>9</v>
      </c>
      <c r="E85" s="56">
        <v>7403.8</v>
      </c>
      <c r="F85" s="26">
        <v>1850.95</v>
      </c>
      <c r="G85" s="107">
        <f t="shared" si="1"/>
        <v>25</v>
      </c>
    </row>
    <row r="86" spans="1:7" ht="30" customHeight="1">
      <c r="A86" s="24" t="s">
        <v>145</v>
      </c>
      <c r="B86" s="8" t="s">
        <v>146</v>
      </c>
      <c r="C86" s="8"/>
      <c r="D86" s="52"/>
      <c r="E86" s="56">
        <f>E87</f>
        <v>491.8</v>
      </c>
      <c r="F86" s="56">
        <f>F87</f>
        <v>122.95</v>
      </c>
      <c r="G86" s="107">
        <f t="shared" si="1"/>
        <v>25</v>
      </c>
    </row>
    <row r="87" spans="1:7" ht="54.75">
      <c r="A87" s="24" t="s">
        <v>143</v>
      </c>
      <c r="B87" s="8" t="s">
        <v>146</v>
      </c>
      <c r="C87" s="8" t="s">
        <v>144</v>
      </c>
      <c r="D87" s="52" t="s">
        <v>9</v>
      </c>
      <c r="E87" s="56">
        <v>491.8</v>
      </c>
      <c r="F87" s="26">
        <v>122.95</v>
      </c>
      <c r="G87" s="107">
        <f t="shared" si="1"/>
        <v>25</v>
      </c>
    </row>
    <row r="88" spans="1:7" ht="62.25">
      <c r="A88" s="84" t="s">
        <v>147</v>
      </c>
      <c r="B88" s="74" t="s">
        <v>148</v>
      </c>
      <c r="C88" s="74"/>
      <c r="D88" s="80"/>
      <c r="E88" s="79">
        <f>E89+E95</f>
        <v>1138.98</v>
      </c>
      <c r="F88" s="79">
        <f>F89+F95</f>
        <v>111.45</v>
      </c>
      <c r="G88" s="106">
        <f t="shared" si="1"/>
        <v>9.785070852868357</v>
      </c>
    </row>
    <row r="89" spans="1:7" ht="45" customHeight="1">
      <c r="A89" s="24" t="s">
        <v>149</v>
      </c>
      <c r="B89" s="37"/>
      <c r="C89" s="8"/>
      <c r="D89" s="63" t="s">
        <v>16</v>
      </c>
      <c r="E89" s="56">
        <f>E90+E93</f>
        <v>338.98</v>
      </c>
      <c r="F89" s="56">
        <f>F90+F93</f>
        <v>0</v>
      </c>
      <c r="G89" s="107">
        <f t="shared" si="1"/>
        <v>0</v>
      </c>
    </row>
    <row r="90" spans="1:7" ht="54.75">
      <c r="A90" s="24" t="s">
        <v>150</v>
      </c>
      <c r="B90" s="8" t="s">
        <v>151</v>
      </c>
      <c r="C90" s="8"/>
      <c r="D90" s="52"/>
      <c r="E90" s="56">
        <f>E91+E92</f>
        <v>278.98</v>
      </c>
      <c r="F90" s="56">
        <f>F91+F92</f>
        <v>0</v>
      </c>
      <c r="G90" s="107">
        <f t="shared" si="1"/>
        <v>0</v>
      </c>
    </row>
    <row r="91" spans="1:7" ht="54.75" customHeight="1">
      <c r="A91" s="48" t="s">
        <v>152</v>
      </c>
      <c r="B91" s="8" t="s">
        <v>151</v>
      </c>
      <c r="C91" s="8" t="s">
        <v>57</v>
      </c>
      <c r="D91" s="52" t="s">
        <v>16</v>
      </c>
      <c r="E91" s="56">
        <v>214.27</v>
      </c>
      <c r="F91" s="26">
        <v>0</v>
      </c>
      <c r="G91" s="107">
        <f t="shared" si="1"/>
        <v>0</v>
      </c>
    </row>
    <row r="92" spans="1:7" ht="69">
      <c r="A92" s="48" t="s">
        <v>133</v>
      </c>
      <c r="B92" s="8" t="s">
        <v>151</v>
      </c>
      <c r="C92" s="8" t="s">
        <v>134</v>
      </c>
      <c r="D92" s="52" t="s">
        <v>16</v>
      </c>
      <c r="E92" s="56">
        <v>64.71</v>
      </c>
      <c r="F92" s="26">
        <v>0</v>
      </c>
      <c r="G92" s="107">
        <f t="shared" si="1"/>
        <v>0</v>
      </c>
    </row>
    <row r="93" spans="1:7" ht="27">
      <c r="A93" s="23" t="s">
        <v>4</v>
      </c>
      <c r="B93" s="32" t="s">
        <v>153</v>
      </c>
      <c r="C93" s="32"/>
      <c r="D93" s="51"/>
      <c r="E93" s="26">
        <f>E94</f>
        <v>60</v>
      </c>
      <c r="F93" s="26">
        <f>F94</f>
        <v>0</v>
      </c>
      <c r="G93" s="107">
        <f t="shared" si="1"/>
        <v>0</v>
      </c>
    </row>
    <row r="94" spans="1:7" ht="41.25">
      <c r="A94" s="47" t="s">
        <v>1</v>
      </c>
      <c r="B94" s="32" t="s">
        <v>153</v>
      </c>
      <c r="C94" s="32">
        <v>244</v>
      </c>
      <c r="D94" s="51" t="s">
        <v>16</v>
      </c>
      <c r="E94" s="26">
        <v>60</v>
      </c>
      <c r="F94" s="26">
        <v>0</v>
      </c>
      <c r="G94" s="107">
        <f t="shared" si="1"/>
        <v>0</v>
      </c>
    </row>
    <row r="95" spans="1:7" ht="13.5">
      <c r="A95" s="47" t="s">
        <v>75</v>
      </c>
      <c r="B95" s="32"/>
      <c r="C95" s="35"/>
      <c r="D95" s="50" t="s">
        <v>36</v>
      </c>
      <c r="E95" s="28">
        <f>E97</f>
        <v>800</v>
      </c>
      <c r="F95" s="28">
        <f>F97</f>
        <v>111.45</v>
      </c>
      <c r="G95" s="107">
        <f t="shared" si="1"/>
        <v>13.93125</v>
      </c>
    </row>
    <row r="96" spans="1:7" ht="27">
      <c r="A96" s="47" t="s">
        <v>74</v>
      </c>
      <c r="B96" s="32" t="s">
        <v>154</v>
      </c>
      <c r="C96" s="32"/>
      <c r="D96" s="51"/>
      <c r="E96" s="26">
        <f>E97</f>
        <v>800</v>
      </c>
      <c r="F96" s="26">
        <f>F97</f>
        <v>111.45</v>
      </c>
      <c r="G96" s="107">
        <f t="shared" si="1"/>
        <v>13.93125</v>
      </c>
    </row>
    <row r="97" spans="1:7" ht="41.25">
      <c r="A97" s="47" t="s">
        <v>1</v>
      </c>
      <c r="B97" s="32" t="s">
        <v>154</v>
      </c>
      <c r="C97" s="32">
        <v>244</v>
      </c>
      <c r="D97" s="51" t="s">
        <v>36</v>
      </c>
      <c r="E97" s="26">
        <v>800</v>
      </c>
      <c r="F97" s="28">
        <v>111.45</v>
      </c>
      <c r="G97" s="107">
        <f t="shared" si="1"/>
        <v>13.93125</v>
      </c>
    </row>
    <row r="98" spans="1:7" ht="54.75">
      <c r="A98" s="85" t="s">
        <v>155</v>
      </c>
      <c r="B98" s="86"/>
      <c r="C98" s="86"/>
      <c r="D98" s="87"/>
      <c r="E98" s="83">
        <f aca="true" t="shared" si="2" ref="E98:F100">E99</f>
        <v>8295</v>
      </c>
      <c r="F98" s="83">
        <f t="shared" si="2"/>
        <v>0</v>
      </c>
      <c r="G98" s="108">
        <f t="shared" si="1"/>
        <v>0</v>
      </c>
    </row>
    <row r="99" spans="1:7" ht="13.5">
      <c r="A99" s="47" t="s">
        <v>7</v>
      </c>
      <c r="B99" s="32"/>
      <c r="C99" s="32"/>
      <c r="D99" s="51" t="s">
        <v>8</v>
      </c>
      <c r="E99" s="26">
        <f t="shared" si="2"/>
        <v>8295</v>
      </c>
      <c r="F99" s="26">
        <f t="shared" si="2"/>
        <v>0</v>
      </c>
      <c r="G99" s="107">
        <f t="shared" si="1"/>
        <v>0</v>
      </c>
    </row>
    <row r="100" spans="1:7" ht="54.75">
      <c r="A100" s="47" t="s">
        <v>156</v>
      </c>
      <c r="B100" s="34" t="s">
        <v>116</v>
      </c>
      <c r="C100" s="32"/>
      <c r="D100" s="54"/>
      <c r="E100" s="26">
        <f t="shared" si="2"/>
        <v>8295</v>
      </c>
      <c r="F100" s="26">
        <f t="shared" si="2"/>
        <v>0</v>
      </c>
      <c r="G100" s="107">
        <f t="shared" si="1"/>
        <v>0</v>
      </c>
    </row>
    <row r="101" spans="1:7" ht="54.75">
      <c r="A101" s="47" t="s">
        <v>157</v>
      </c>
      <c r="B101" s="34" t="s">
        <v>116</v>
      </c>
      <c r="C101" s="32">
        <v>412</v>
      </c>
      <c r="D101" s="54" t="s">
        <v>8</v>
      </c>
      <c r="E101" s="26">
        <v>8295</v>
      </c>
      <c r="F101" s="28">
        <f>F102</f>
        <v>0</v>
      </c>
      <c r="G101" s="107">
        <f t="shared" si="1"/>
        <v>0</v>
      </c>
    </row>
    <row r="102" spans="1:7" ht="54.75">
      <c r="A102" s="88" t="s">
        <v>158</v>
      </c>
      <c r="B102" s="86"/>
      <c r="C102" s="86"/>
      <c r="D102" s="87"/>
      <c r="E102" s="83">
        <f>E103</f>
        <v>200</v>
      </c>
      <c r="F102" s="83">
        <f>F103</f>
        <v>0</v>
      </c>
      <c r="G102" s="108">
        <f t="shared" si="1"/>
        <v>0</v>
      </c>
    </row>
    <row r="103" spans="1:7" ht="16.5" customHeight="1">
      <c r="A103" s="47" t="s">
        <v>23</v>
      </c>
      <c r="B103" s="32"/>
      <c r="C103" s="32"/>
      <c r="D103" s="51" t="s">
        <v>24</v>
      </c>
      <c r="E103" s="26">
        <f>E104</f>
        <v>200</v>
      </c>
      <c r="F103" s="26">
        <f>F104</f>
        <v>0</v>
      </c>
      <c r="G103" s="107">
        <f t="shared" si="1"/>
        <v>0</v>
      </c>
    </row>
    <row r="104" spans="1:7" ht="27">
      <c r="A104" s="47" t="s">
        <v>159</v>
      </c>
      <c r="B104" s="32" t="s">
        <v>160</v>
      </c>
      <c r="C104" s="10"/>
      <c r="D104" s="51"/>
      <c r="E104" s="26">
        <f>E105</f>
        <v>200</v>
      </c>
      <c r="F104" s="26">
        <f>F105</f>
        <v>0</v>
      </c>
      <c r="G104" s="107">
        <f t="shared" si="1"/>
        <v>0</v>
      </c>
    </row>
    <row r="105" spans="1:7" ht="41.25">
      <c r="A105" s="47" t="s">
        <v>1</v>
      </c>
      <c r="B105" s="32" t="s">
        <v>160</v>
      </c>
      <c r="C105" s="10" t="s">
        <v>2</v>
      </c>
      <c r="D105" s="51" t="s">
        <v>24</v>
      </c>
      <c r="E105" s="26">
        <v>200</v>
      </c>
      <c r="F105" s="28">
        <v>0</v>
      </c>
      <c r="G105" s="107">
        <f t="shared" si="1"/>
        <v>0</v>
      </c>
    </row>
    <row r="106" spans="1:7" ht="15">
      <c r="A106" s="89" t="s">
        <v>47</v>
      </c>
      <c r="B106" s="90" t="s">
        <v>161</v>
      </c>
      <c r="C106" s="90"/>
      <c r="D106" s="91"/>
      <c r="E106" s="79">
        <f>E107+E152+E157</f>
        <v>14811.38</v>
      </c>
      <c r="F106" s="79">
        <f>F107+F152+F157</f>
        <v>2534.0499999999997</v>
      </c>
      <c r="G106" s="106">
        <f t="shared" si="1"/>
        <v>17.108804176248263</v>
      </c>
    </row>
    <row r="107" spans="1:7" ht="15">
      <c r="A107" s="64" t="s">
        <v>162</v>
      </c>
      <c r="B107" s="65"/>
      <c r="C107" s="65"/>
      <c r="D107" s="66" t="s">
        <v>163</v>
      </c>
      <c r="E107" s="97">
        <f>E108+E111+E125+E128</f>
        <v>13716.21</v>
      </c>
      <c r="F107" s="97">
        <f>F108+F111+F125+F128</f>
        <v>2314.52</v>
      </c>
      <c r="G107" s="109">
        <f t="shared" si="1"/>
        <v>16.874340652410545</v>
      </c>
    </row>
    <row r="108" spans="1:7" ht="69">
      <c r="A108" s="20" t="s">
        <v>31</v>
      </c>
      <c r="B108" s="65"/>
      <c r="C108" s="65"/>
      <c r="D108" s="98" t="s">
        <v>32</v>
      </c>
      <c r="E108" s="97">
        <f>E109</f>
        <v>200</v>
      </c>
      <c r="F108" s="97">
        <f>F109</f>
        <v>0</v>
      </c>
      <c r="G108" s="109">
        <f t="shared" si="1"/>
        <v>0</v>
      </c>
    </row>
    <row r="109" spans="1:7" ht="27">
      <c r="A109" s="4" t="s">
        <v>33</v>
      </c>
      <c r="B109" s="5" t="s">
        <v>164</v>
      </c>
      <c r="C109" s="5"/>
      <c r="D109" s="12"/>
      <c r="E109" s="43">
        <f>E110</f>
        <v>200</v>
      </c>
      <c r="F109" s="43">
        <f>F110</f>
        <v>0</v>
      </c>
      <c r="G109" s="107">
        <f t="shared" si="1"/>
        <v>0</v>
      </c>
    </row>
    <row r="110" spans="1:7" ht="69">
      <c r="A110" s="4" t="s">
        <v>44</v>
      </c>
      <c r="B110" s="34" t="s">
        <v>164</v>
      </c>
      <c r="C110" s="34">
        <v>123</v>
      </c>
      <c r="D110" s="57" t="s">
        <v>32</v>
      </c>
      <c r="E110" s="43">
        <v>200</v>
      </c>
      <c r="F110" s="28">
        <v>0</v>
      </c>
      <c r="G110" s="107">
        <f t="shared" si="1"/>
        <v>0</v>
      </c>
    </row>
    <row r="111" spans="1:7" ht="69">
      <c r="A111" s="4" t="s">
        <v>10</v>
      </c>
      <c r="B111" s="5"/>
      <c r="C111" s="5"/>
      <c r="D111" s="63" t="s">
        <v>11</v>
      </c>
      <c r="E111" s="43">
        <f>E112+E115+E122</f>
        <v>11123.01</v>
      </c>
      <c r="F111" s="43">
        <f>F112+F115+F122</f>
        <v>1837.46</v>
      </c>
      <c r="G111" s="107">
        <f t="shared" si="1"/>
        <v>16.519449321721368</v>
      </c>
    </row>
    <row r="112" spans="1:7" ht="52.5">
      <c r="A112" s="7" t="s">
        <v>165</v>
      </c>
      <c r="B112" s="32" t="s">
        <v>166</v>
      </c>
      <c r="C112" s="62"/>
      <c r="D112" s="51"/>
      <c r="E112" s="26">
        <f>E113+E114</f>
        <v>7266.76</v>
      </c>
      <c r="F112" s="26">
        <f>F113+F114</f>
        <v>1014.31</v>
      </c>
      <c r="G112" s="107">
        <f t="shared" si="1"/>
        <v>13.958215215584385</v>
      </c>
    </row>
    <row r="113" spans="1:7" ht="41.25">
      <c r="A113" s="4" t="s">
        <v>43</v>
      </c>
      <c r="B113" s="32" t="s">
        <v>166</v>
      </c>
      <c r="C113" s="34">
        <v>121</v>
      </c>
      <c r="D113" s="57" t="s">
        <v>11</v>
      </c>
      <c r="E113" s="43">
        <v>5581.24</v>
      </c>
      <c r="F113" s="28">
        <v>791.17</v>
      </c>
      <c r="G113" s="107">
        <f t="shared" si="1"/>
        <v>14.175523718743504</v>
      </c>
    </row>
    <row r="114" spans="1:7" ht="54.75">
      <c r="A114" s="4" t="s">
        <v>167</v>
      </c>
      <c r="B114" s="32" t="s">
        <v>166</v>
      </c>
      <c r="C114" s="34">
        <v>129</v>
      </c>
      <c r="D114" s="57" t="s">
        <v>11</v>
      </c>
      <c r="E114" s="43">
        <v>1685.52</v>
      </c>
      <c r="F114" s="28">
        <v>223.14</v>
      </c>
      <c r="G114" s="107">
        <f t="shared" si="1"/>
        <v>13.238644453937063</v>
      </c>
    </row>
    <row r="115" spans="1:7" ht="54.75">
      <c r="A115" s="21" t="s">
        <v>168</v>
      </c>
      <c r="B115" s="32" t="s">
        <v>169</v>
      </c>
      <c r="C115" s="32"/>
      <c r="D115" s="51"/>
      <c r="E115" s="26">
        <f>E116+E118+E119+E120+E121+E117</f>
        <v>2623.31</v>
      </c>
      <c r="F115" s="26">
        <f>F116+F118+F119+F120+F121+F117</f>
        <v>523.65</v>
      </c>
      <c r="G115" s="107">
        <f t="shared" si="1"/>
        <v>19.961422782667697</v>
      </c>
    </row>
    <row r="116" spans="1:7" ht="41.25">
      <c r="A116" s="4" t="s">
        <v>43</v>
      </c>
      <c r="B116" s="32" t="s">
        <v>169</v>
      </c>
      <c r="C116" s="34">
        <v>121</v>
      </c>
      <c r="D116" s="57" t="s">
        <v>11</v>
      </c>
      <c r="E116" s="43">
        <v>674.26</v>
      </c>
      <c r="F116" s="28">
        <v>126.22</v>
      </c>
      <c r="G116" s="107">
        <f t="shared" si="1"/>
        <v>18.71978168658974</v>
      </c>
    </row>
    <row r="117" spans="1:7" ht="54.75">
      <c r="A117" s="4" t="s">
        <v>167</v>
      </c>
      <c r="B117" s="32" t="s">
        <v>169</v>
      </c>
      <c r="C117" s="34">
        <v>129</v>
      </c>
      <c r="D117" s="57" t="s">
        <v>11</v>
      </c>
      <c r="E117" s="43">
        <v>203.62</v>
      </c>
      <c r="F117" s="28">
        <v>29.44</v>
      </c>
      <c r="G117" s="107">
        <f t="shared" si="1"/>
        <v>14.458304685197918</v>
      </c>
    </row>
    <row r="118" spans="1:7" ht="27">
      <c r="A118" s="20" t="s">
        <v>170</v>
      </c>
      <c r="B118" s="32" t="s">
        <v>169</v>
      </c>
      <c r="C118" s="34">
        <v>122</v>
      </c>
      <c r="D118" s="57" t="s">
        <v>11</v>
      </c>
      <c r="E118" s="43">
        <v>2.85</v>
      </c>
      <c r="F118" s="28">
        <v>0.4</v>
      </c>
      <c r="G118" s="107">
        <f t="shared" si="1"/>
        <v>14.035087719298245</v>
      </c>
    </row>
    <row r="119" spans="1:7" ht="41.25">
      <c r="A119" s="4" t="s">
        <v>1</v>
      </c>
      <c r="B119" s="32" t="s">
        <v>169</v>
      </c>
      <c r="C119" s="34">
        <v>244</v>
      </c>
      <c r="D119" s="57" t="s">
        <v>11</v>
      </c>
      <c r="E119" s="43">
        <v>1727.58</v>
      </c>
      <c r="F119" s="28">
        <v>366.89</v>
      </c>
      <c r="G119" s="107">
        <f t="shared" si="1"/>
        <v>21.237222009979277</v>
      </c>
    </row>
    <row r="120" spans="1:7" ht="27">
      <c r="A120" s="4" t="s">
        <v>135</v>
      </c>
      <c r="B120" s="32" t="s">
        <v>169</v>
      </c>
      <c r="C120" s="34">
        <v>852</v>
      </c>
      <c r="D120" s="57" t="s">
        <v>11</v>
      </c>
      <c r="E120" s="43">
        <v>8</v>
      </c>
      <c r="F120" s="28">
        <v>0.7</v>
      </c>
      <c r="G120" s="107">
        <f t="shared" si="1"/>
        <v>8.75</v>
      </c>
    </row>
    <row r="121" spans="1:7" ht="13.5">
      <c r="A121" s="4" t="s">
        <v>171</v>
      </c>
      <c r="B121" s="32" t="s">
        <v>169</v>
      </c>
      <c r="C121" s="34">
        <v>853</v>
      </c>
      <c r="D121" s="57" t="s">
        <v>11</v>
      </c>
      <c r="E121" s="43">
        <v>7</v>
      </c>
      <c r="F121" s="28">
        <v>0</v>
      </c>
      <c r="G121" s="107">
        <f t="shared" si="1"/>
        <v>0</v>
      </c>
    </row>
    <row r="122" spans="1:7" ht="39">
      <c r="A122" s="7" t="s">
        <v>172</v>
      </c>
      <c r="B122" s="32" t="s">
        <v>173</v>
      </c>
      <c r="C122" s="32"/>
      <c r="D122" s="51"/>
      <c r="E122" s="26">
        <f>E123+E124</f>
        <v>1232.94</v>
      </c>
      <c r="F122" s="26">
        <f>F123+F124</f>
        <v>299.5</v>
      </c>
      <c r="G122" s="107">
        <f t="shared" si="1"/>
        <v>24.2915308125294</v>
      </c>
    </row>
    <row r="123" spans="1:7" ht="41.25">
      <c r="A123" s="4" t="s">
        <v>43</v>
      </c>
      <c r="B123" s="32" t="s">
        <v>173</v>
      </c>
      <c r="C123" s="34">
        <v>121</v>
      </c>
      <c r="D123" s="57" t="s">
        <v>11</v>
      </c>
      <c r="E123" s="43">
        <v>946.96</v>
      </c>
      <c r="F123" s="28">
        <v>253.93</v>
      </c>
      <c r="G123" s="107">
        <f t="shared" si="1"/>
        <v>26.815282588493705</v>
      </c>
    </row>
    <row r="124" spans="1:7" ht="54.75">
      <c r="A124" s="4" t="s">
        <v>167</v>
      </c>
      <c r="B124" s="32" t="s">
        <v>173</v>
      </c>
      <c r="C124" s="34">
        <v>129</v>
      </c>
      <c r="D124" s="57" t="s">
        <v>11</v>
      </c>
      <c r="E124" s="43">
        <v>285.98</v>
      </c>
      <c r="F124" s="28">
        <v>45.57</v>
      </c>
      <c r="G124" s="107">
        <f t="shared" si="1"/>
        <v>15.934680746905377</v>
      </c>
    </row>
    <row r="125" spans="1:7" ht="13.5">
      <c r="A125" s="21" t="s">
        <v>53</v>
      </c>
      <c r="B125" s="9"/>
      <c r="C125" s="9"/>
      <c r="D125" s="33" t="s">
        <v>38</v>
      </c>
      <c r="E125" s="26">
        <f>E126</f>
        <v>100</v>
      </c>
      <c r="F125" s="26">
        <f>F126</f>
        <v>0</v>
      </c>
      <c r="G125" s="107">
        <f t="shared" si="1"/>
        <v>0</v>
      </c>
    </row>
    <row r="126" spans="1:7" ht="13.5">
      <c r="A126" s="21" t="s">
        <v>53</v>
      </c>
      <c r="B126" s="9" t="s">
        <v>174</v>
      </c>
      <c r="C126" s="9"/>
      <c r="D126" s="13"/>
      <c r="E126" s="26">
        <f>E127</f>
        <v>100</v>
      </c>
      <c r="F126" s="28">
        <f>F127</f>
        <v>0</v>
      </c>
      <c r="G126" s="107">
        <f t="shared" si="1"/>
        <v>0</v>
      </c>
    </row>
    <row r="127" spans="1:7" ht="13.5">
      <c r="A127" s="21" t="s">
        <v>54</v>
      </c>
      <c r="B127" s="9" t="s">
        <v>174</v>
      </c>
      <c r="C127" s="9">
        <v>870</v>
      </c>
      <c r="D127" s="13" t="s">
        <v>38</v>
      </c>
      <c r="E127" s="26">
        <v>100</v>
      </c>
      <c r="F127" s="28">
        <v>0</v>
      </c>
      <c r="G127" s="107">
        <f t="shared" si="1"/>
        <v>0</v>
      </c>
    </row>
    <row r="128" spans="1:7" ht="13.5">
      <c r="A128" s="4" t="s">
        <v>5</v>
      </c>
      <c r="B128" s="9"/>
      <c r="C128" s="9"/>
      <c r="D128" s="33" t="s">
        <v>6</v>
      </c>
      <c r="E128" s="26">
        <f>E129+E136+E140+E142+E144+E146+E148+E150</f>
        <v>2293.2</v>
      </c>
      <c r="F128" s="26">
        <f>F129+F136+F140+F142+F144+F146+F148+F150</f>
        <v>477.05999999999995</v>
      </c>
      <c r="G128" s="107">
        <f t="shared" si="1"/>
        <v>20.803244374672946</v>
      </c>
    </row>
    <row r="129" spans="1:7" ht="13.5">
      <c r="A129" s="23" t="s">
        <v>175</v>
      </c>
      <c r="B129" s="32" t="s">
        <v>176</v>
      </c>
      <c r="C129" s="32">
        <v>540</v>
      </c>
      <c r="D129" s="51" t="s">
        <v>6</v>
      </c>
      <c r="E129" s="26">
        <f>E130+E131+E132+E133+E134+E135</f>
        <v>469.47999999999996</v>
      </c>
      <c r="F129" s="26">
        <f>F130+F131+F132+F133+F134+F135</f>
        <v>117.36999999999999</v>
      </c>
      <c r="G129" s="107">
        <f t="shared" si="1"/>
        <v>25</v>
      </c>
    </row>
    <row r="130" spans="1:7" ht="41.25">
      <c r="A130" s="27" t="s">
        <v>61</v>
      </c>
      <c r="B130" s="32" t="s">
        <v>177</v>
      </c>
      <c r="C130" s="32">
        <v>540</v>
      </c>
      <c r="D130" s="51" t="s">
        <v>6</v>
      </c>
      <c r="E130" s="26">
        <v>154.9</v>
      </c>
      <c r="F130" s="28">
        <v>38.72</v>
      </c>
      <c r="G130" s="107">
        <f t="shared" si="1"/>
        <v>24.996772111039377</v>
      </c>
    </row>
    <row r="131" spans="1:7" ht="41.25">
      <c r="A131" s="27" t="s">
        <v>62</v>
      </c>
      <c r="B131" s="32" t="s">
        <v>178</v>
      </c>
      <c r="C131" s="32">
        <v>540</v>
      </c>
      <c r="D131" s="51" t="s">
        <v>6</v>
      </c>
      <c r="E131" s="26">
        <v>64.16</v>
      </c>
      <c r="F131" s="28">
        <v>16.04</v>
      </c>
      <c r="G131" s="107">
        <f t="shared" si="1"/>
        <v>25</v>
      </c>
    </row>
    <row r="132" spans="1:7" ht="41.25">
      <c r="A132" s="27" t="s">
        <v>63</v>
      </c>
      <c r="B132" s="32" t="s">
        <v>179</v>
      </c>
      <c r="C132" s="32">
        <v>540</v>
      </c>
      <c r="D132" s="51" t="s">
        <v>6</v>
      </c>
      <c r="E132" s="26">
        <v>32.7</v>
      </c>
      <c r="F132" s="28">
        <v>8.17</v>
      </c>
      <c r="G132" s="107">
        <f t="shared" si="1"/>
        <v>24.984709480122323</v>
      </c>
    </row>
    <row r="133" spans="1:7" ht="54.75">
      <c r="A133" s="27" t="s">
        <v>180</v>
      </c>
      <c r="B133" s="32" t="s">
        <v>181</v>
      </c>
      <c r="C133" s="32">
        <v>540</v>
      </c>
      <c r="D133" s="51" t="s">
        <v>6</v>
      </c>
      <c r="E133" s="26">
        <v>36.78</v>
      </c>
      <c r="F133" s="28">
        <v>9.2</v>
      </c>
      <c r="G133" s="107">
        <f t="shared" si="1"/>
        <v>25.013594344752583</v>
      </c>
    </row>
    <row r="134" spans="1:7" ht="41.25">
      <c r="A134" s="27" t="s">
        <v>64</v>
      </c>
      <c r="B134" s="32" t="s">
        <v>182</v>
      </c>
      <c r="C134" s="32">
        <v>540</v>
      </c>
      <c r="D134" s="51" t="s">
        <v>6</v>
      </c>
      <c r="E134" s="26">
        <v>74</v>
      </c>
      <c r="F134" s="28">
        <v>18.5</v>
      </c>
      <c r="G134" s="107">
        <f t="shared" si="1"/>
        <v>25</v>
      </c>
    </row>
    <row r="135" spans="1:7" ht="41.25">
      <c r="A135" s="27" t="s">
        <v>65</v>
      </c>
      <c r="B135" s="32" t="s">
        <v>183</v>
      </c>
      <c r="C135" s="32">
        <v>540</v>
      </c>
      <c r="D135" s="51" t="s">
        <v>6</v>
      </c>
      <c r="E135" s="26">
        <v>106.94</v>
      </c>
      <c r="F135" s="28">
        <v>26.74</v>
      </c>
      <c r="G135" s="107">
        <f t="shared" si="1"/>
        <v>25.004675518982605</v>
      </c>
    </row>
    <row r="136" spans="1:7" ht="82.5">
      <c r="A136" s="21" t="s">
        <v>184</v>
      </c>
      <c r="B136" s="32" t="s">
        <v>185</v>
      </c>
      <c r="C136" s="32"/>
      <c r="D136" s="51"/>
      <c r="E136" s="26">
        <f>E137+E138+E139</f>
        <v>560.78</v>
      </c>
      <c r="F136" s="26">
        <f>F137+F138+F139</f>
        <v>95.91</v>
      </c>
      <c r="G136" s="107">
        <f t="shared" si="1"/>
        <v>17.102963729091623</v>
      </c>
    </row>
    <row r="137" spans="1:7" ht="41.25">
      <c r="A137" s="4" t="s">
        <v>1</v>
      </c>
      <c r="B137" s="32" t="s">
        <v>185</v>
      </c>
      <c r="C137" s="32">
        <v>244</v>
      </c>
      <c r="D137" s="51" t="s">
        <v>6</v>
      </c>
      <c r="E137" s="26">
        <v>36.18</v>
      </c>
      <c r="F137" s="28">
        <v>0.75</v>
      </c>
      <c r="G137" s="107">
        <f t="shared" si="1"/>
        <v>2.0729684908789388</v>
      </c>
    </row>
    <row r="138" spans="1:7" ht="41.25">
      <c r="A138" s="4" t="s">
        <v>43</v>
      </c>
      <c r="B138" s="32" t="s">
        <v>185</v>
      </c>
      <c r="C138" s="32">
        <v>121</v>
      </c>
      <c r="D138" s="51" t="s">
        <v>6</v>
      </c>
      <c r="E138" s="26">
        <v>402.92</v>
      </c>
      <c r="F138" s="28">
        <v>77.97</v>
      </c>
      <c r="G138" s="107">
        <f t="shared" si="1"/>
        <v>19.351235977365235</v>
      </c>
    </row>
    <row r="139" spans="1:7" ht="54.75">
      <c r="A139" s="4" t="s">
        <v>167</v>
      </c>
      <c r="B139" s="32" t="s">
        <v>185</v>
      </c>
      <c r="C139" s="32">
        <v>129</v>
      </c>
      <c r="D139" s="51" t="s">
        <v>6</v>
      </c>
      <c r="E139" s="26">
        <v>121.68</v>
      </c>
      <c r="F139" s="28">
        <v>17.19</v>
      </c>
      <c r="G139" s="107">
        <f aca="true" t="shared" si="3" ref="G139:G163">F139/E139*100</f>
        <v>14.127218934911243</v>
      </c>
    </row>
    <row r="140" spans="1:7" ht="18.75" customHeight="1">
      <c r="A140" s="24" t="s">
        <v>186</v>
      </c>
      <c r="B140" s="34" t="s">
        <v>187</v>
      </c>
      <c r="C140" s="34"/>
      <c r="D140" s="52"/>
      <c r="E140" s="43">
        <f>E141</f>
        <v>90</v>
      </c>
      <c r="F140" s="43">
        <f>F141</f>
        <v>0</v>
      </c>
      <c r="G140" s="107">
        <f t="shared" si="3"/>
        <v>0</v>
      </c>
    </row>
    <row r="141" spans="1:7" ht="14.25" customHeight="1">
      <c r="A141" s="4" t="s">
        <v>1</v>
      </c>
      <c r="B141" s="34" t="s">
        <v>187</v>
      </c>
      <c r="C141" s="34">
        <v>244</v>
      </c>
      <c r="D141" s="57" t="s">
        <v>6</v>
      </c>
      <c r="E141" s="43">
        <v>90</v>
      </c>
      <c r="F141" s="28">
        <v>0</v>
      </c>
      <c r="G141" s="107">
        <f t="shared" si="3"/>
        <v>0</v>
      </c>
    </row>
    <row r="142" spans="1:7" ht="14.25" customHeight="1">
      <c r="A142" s="24" t="s">
        <v>188</v>
      </c>
      <c r="B142" s="34" t="s">
        <v>189</v>
      </c>
      <c r="C142" s="34"/>
      <c r="D142" s="52"/>
      <c r="E142" s="43">
        <f>E143</f>
        <v>85</v>
      </c>
      <c r="F142" s="43">
        <f>F143</f>
        <v>0</v>
      </c>
      <c r="G142" s="107">
        <f t="shared" si="3"/>
        <v>0</v>
      </c>
    </row>
    <row r="143" spans="1:7" ht="54.75" customHeight="1">
      <c r="A143" s="4" t="s">
        <v>1</v>
      </c>
      <c r="B143" s="34" t="s">
        <v>189</v>
      </c>
      <c r="C143" s="34">
        <v>244</v>
      </c>
      <c r="D143" s="52" t="s">
        <v>6</v>
      </c>
      <c r="E143" s="43">
        <v>85</v>
      </c>
      <c r="F143" s="28">
        <v>0</v>
      </c>
      <c r="G143" s="107">
        <f t="shared" si="3"/>
        <v>0</v>
      </c>
    </row>
    <row r="144" spans="1:7" ht="42" customHeight="1">
      <c r="A144" s="4" t="s">
        <v>190</v>
      </c>
      <c r="B144" s="34" t="s">
        <v>191</v>
      </c>
      <c r="C144" s="34"/>
      <c r="D144" s="52"/>
      <c r="E144" s="43">
        <f>E145</f>
        <v>25</v>
      </c>
      <c r="F144" s="43">
        <f>F145</f>
        <v>3</v>
      </c>
      <c r="G144" s="107">
        <f t="shared" si="3"/>
        <v>12</v>
      </c>
    </row>
    <row r="145" spans="1:7" ht="14.25" customHeight="1">
      <c r="A145" s="4" t="s">
        <v>1</v>
      </c>
      <c r="B145" s="34" t="s">
        <v>191</v>
      </c>
      <c r="C145" s="34">
        <v>244</v>
      </c>
      <c r="D145" s="52" t="s">
        <v>6</v>
      </c>
      <c r="E145" s="43">
        <v>25</v>
      </c>
      <c r="F145" s="28">
        <v>3</v>
      </c>
      <c r="G145" s="107">
        <f t="shared" si="3"/>
        <v>12</v>
      </c>
    </row>
    <row r="146" spans="1:7" ht="39.75" customHeight="1">
      <c r="A146" s="4" t="s">
        <v>192</v>
      </c>
      <c r="B146" s="34" t="s">
        <v>193</v>
      </c>
      <c r="C146" s="34"/>
      <c r="D146" s="52"/>
      <c r="E146" s="43">
        <f>E147</f>
        <v>60</v>
      </c>
      <c r="F146" s="43">
        <f>F147</f>
        <v>0</v>
      </c>
      <c r="G146" s="107">
        <f t="shared" si="3"/>
        <v>0</v>
      </c>
    </row>
    <row r="147" spans="1:7" ht="14.25" customHeight="1">
      <c r="A147" s="4" t="s">
        <v>1</v>
      </c>
      <c r="B147" s="34" t="s">
        <v>193</v>
      </c>
      <c r="C147" s="34">
        <v>244</v>
      </c>
      <c r="D147" s="52" t="s">
        <v>6</v>
      </c>
      <c r="E147" s="43">
        <v>60</v>
      </c>
      <c r="F147" s="28">
        <v>0</v>
      </c>
      <c r="G147" s="107">
        <f t="shared" si="3"/>
        <v>0</v>
      </c>
    </row>
    <row r="148" spans="1:7" ht="72" customHeight="1">
      <c r="A148" s="4" t="s">
        <v>59</v>
      </c>
      <c r="B148" s="34" t="s">
        <v>194</v>
      </c>
      <c r="C148" s="34"/>
      <c r="D148" s="57"/>
      <c r="E148" s="43">
        <f>E149</f>
        <v>952.94</v>
      </c>
      <c r="F148" s="43">
        <f>F149</f>
        <v>260.78</v>
      </c>
      <c r="G148" s="107">
        <f t="shared" si="3"/>
        <v>27.36583625411883</v>
      </c>
    </row>
    <row r="149" spans="1:7" ht="14.25" customHeight="1">
      <c r="A149" s="4" t="s">
        <v>1</v>
      </c>
      <c r="B149" s="34" t="s">
        <v>194</v>
      </c>
      <c r="C149" s="34">
        <v>244</v>
      </c>
      <c r="D149" s="57" t="s">
        <v>6</v>
      </c>
      <c r="E149" s="43">
        <v>952.94</v>
      </c>
      <c r="F149" s="28">
        <v>260.78</v>
      </c>
      <c r="G149" s="107">
        <f t="shared" si="3"/>
        <v>27.36583625411883</v>
      </c>
    </row>
    <row r="150" spans="1:7" ht="42" customHeight="1">
      <c r="A150" s="4" t="s">
        <v>195</v>
      </c>
      <c r="B150" s="34" t="s">
        <v>196</v>
      </c>
      <c r="C150" s="34"/>
      <c r="D150" s="57"/>
      <c r="E150" s="43">
        <f>E151</f>
        <v>50</v>
      </c>
      <c r="F150" s="43">
        <f>F151</f>
        <v>0</v>
      </c>
      <c r="G150" s="107">
        <f t="shared" si="3"/>
        <v>0</v>
      </c>
    </row>
    <row r="151" spans="1:7" ht="14.25" customHeight="1">
      <c r="A151" s="4" t="s">
        <v>1</v>
      </c>
      <c r="B151" s="34" t="s">
        <v>196</v>
      </c>
      <c r="C151" s="34">
        <v>244</v>
      </c>
      <c r="D151" s="57" t="s">
        <v>6</v>
      </c>
      <c r="E151" s="43">
        <v>50</v>
      </c>
      <c r="F151" s="28">
        <v>0</v>
      </c>
      <c r="G151" s="107">
        <f t="shared" si="3"/>
        <v>0</v>
      </c>
    </row>
    <row r="152" spans="1:7" ht="42" customHeight="1">
      <c r="A152" s="20" t="s">
        <v>39</v>
      </c>
      <c r="B152" s="9"/>
      <c r="C152" s="9"/>
      <c r="D152" s="100" t="s">
        <v>40</v>
      </c>
      <c r="E152" s="26">
        <f>E153+E155+E156</f>
        <v>223.17</v>
      </c>
      <c r="F152" s="26">
        <f>F153+F155+F156</f>
        <v>40.37</v>
      </c>
      <c r="G152" s="107">
        <f t="shared" si="3"/>
        <v>18.089348926827082</v>
      </c>
    </row>
    <row r="153" spans="1:7" ht="14.25" customHeight="1">
      <c r="A153" s="27" t="s">
        <v>66</v>
      </c>
      <c r="B153" s="9" t="s">
        <v>197</v>
      </c>
      <c r="C153" s="9"/>
      <c r="D153" s="13"/>
      <c r="E153" s="26">
        <f>E154</f>
        <v>158.71</v>
      </c>
      <c r="F153" s="26">
        <f>F154</f>
        <v>27.54</v>
      </c>
      <c r="G153" s="107">
        <f t="shared" si="3"/>
        <v>17.352403755276917</v>
      </c>
    </row>
    <row r="154" spans="1:7" ht="43.5" customHeight="1">
      <c r="A154" s="4" t="s">
        <v>43</v>
      </c>
      <c r="B154" s="32" t="s">
        <v>197</v>
      </c>
      <c r="C154" s="35">
        <v>121</v>
      </c>
      <c r="D154" s="99" t="s">
        <v>40</v>
      </c>
      <c r="E154" s="28">
        <v>158.71</v>
      </c>
      <c r="F154" s="26">
        <v>27.54</v>
      </c>
      <c r="G154" s="107">
        <f t="shared" si="3"/>
        <v>17.352403755276917</v>
      </c>
    </row>
    <row r="155" spans="1:7" ht="14.25" customHeight="1">
      <c r="A155" s="4" t="s">
        <v>167</v>
      </c>
      <c r="B155" s="32" t="s">
        <v>197</v>
      </c>
      <c r="C155" s="35">
        <v>129</v>
      </c>
      <c r="D155" s="99" t="s">
        <v>40</v>
      </c>
      <c r="E155" s="28">
        <v>47.92</v>
      </c>
      <c r="F155" s="28">
        <v>12.83</v>
      </c>
      <c r="G155" s="107">
        <f t="shared" si="3"/>
        <v>26.77378964941569</v>
      </c>
    </row>
    <row r="156" spans="1:7" ht="41.25">
      <c r="A156" s="4" t="s">
        <v>1</v>
      </c>
      <c r="B156" s="32" t="s">
        <v>197</v>
      </c>
      <c r="C156" s="35">
        <v>244</v>
      </c>
      <c r="D156" s="99" t="s">
        <v>40</v>
      </c>
      <c r="E156" s="28">
        <v>16.54</v>
      </c>
      <c r="F156" s="26">
        <v>0</v>
      </c>
      <c r="G156" s="107">
        <f t="shared" si="3"/>
        <v>0</v>
      </c>
    </row>
    <row r="157" spans="1:7" ht="13.5">
      <c r="A157" s="4" t="s">
        <v>198</v>
      </c>
      <c r="B157" s="29"/>
      <c r="C157" s="29"/>
      <c r="D157" s="33" t="s">
        <v>199</v>
      </c>
      <c r="E157" s="28">
        <f>E158+E161</f>
        <v>872</v>
      </c>
      <c r="F157" s="28">
        <f>F158+F161</f>
        <v>179.16</v>
      </c>
      <c r="G157" s="107">
        <f t="shared" si="3"/>
        <v>20.545871559633028</v>
      </c>
    </row>
    <row r="158" spans="1:7" ht="13.5">
      <c r="A158" s="30" t="s">
        <v>17</v>
      </c>
      <c r="B158" s="29"/>
      <c r="C158" s="29"/>
      <c r="D158" s="33" t="s">
        <v>18</v>
      </c>
      <c r="E158" s="28">
        <f>E160</f>
        <v>467</v>
      </c>
      <c r="F158" s="28">
        <f>F160</f>
        <v>119.95</v>
      </c>
      <c r="G158" s="107">
        <f t="shared" si="3"/>
        <v>25.685224839400426</v>
      </c>
    </row>
    <row r="159" spans="1:7" ht="26.25">
      <c r="A159" s="11" t="s">
        <v>200</v>
      </c>
      <c r="B159" s="35" t="s">
        <v>201</v>
      </c>
      <c r="C159" s="34"/>
      <c r="D159" s="57"/>
      <c r="E159" s="43">
        <f>E160</f>
        <v>467</v>
      </c>
      <c r="F159" s="43">
        <f>F160</f>
        <v>119.95</v>
      </c>
      <c r="G159" s="107">
        <f t="shared" si="3"/>
        <v>25.685224839400426</v>
      </c>
    </row>
    <row r="160" spans="1:7" ht="27" customHeight="1">
      <c r="A160" s="6" t="s">
        <v>51</v>
      </c>
      <c r="B160" s="35" t="s">
        <v>201</v>
      </c>
      <c r="C160" s="34">
        <v>321</v>
      </c>
      <c r="D160" s="60" t="s">
        <v>18</v>
      </c>
      <c r="E160" s="43">
        <v>467</v>
      </c>
      <c r="F160" s="43">
        <v>119.95</v>
      </c>
      <c r="G160" s="107">
        <f t="shared" si="3"/>
        <v>25.685224839400426</v>
      </c>
    </row>
    <row r="161" spans="1:7" ht="27">
      <c r="A161" s="27" t="s">
        <v>34</v>
      </c>
      <c r="B161" s="32"/>
      <c r="C161" s="32"/>
      <c r="D161" s="100" t="s">
        <v>35</v>
      </c>
      <c r="E161" s="26">
        <f>E162</f>
        <v>405</v>
      </c>
      <c r="F161" s="26">
        <f>F162</f>
        <v>59.21</v>
      </c>
      <c r="G161" s="107">
        <f t="shared" si="3"/>
        <v>14.619753086419754</v>
      </c>
    </row>
    <row r="162" spans="1:7" ht="27">
      <c r="A162" s="21" t="s">
        <v>202</v>
      </c>
      <c r="B162" s="32" t="s">
        <v>203</v>
      </c>
      <c r="C162" s="32"/>
      <c r="D162" s="51"/>
      <c r="E162" s="26">
        <f>E163</f>
        <v>405</v>
      </c>
      <c r="F162" s="26">
        <f>F163</f>
        <v>59.21</v>
      </c>
      <c r="G162" s="107">
        <f t="shared" si="3"/>
        <v>14.619753086419754</v>
      </c>
    </row>
    <row r="163" spans="1:7" ht="41.25">
      <c r="A163" s="21" t="s">
        <v>1</v>
      </c>
      <c r="B163" s="32" t="s">
        <v>203</v>
      </c>
      <c r="C163" s="32">
        <v>244</v>
      </c>
      <c r="D163" s="51" t="s">
        <v>35</v>
      </c>
      <c r="E163" s="26">
        <v>405</v>
      </c>
      <c r="F163" s="28">
        <v>59.21</v>
      </c>
      <c r="G163" s="107">
        <f t="shared" si="3"/>
        <v>14.619753086419754</v>
      </c>
    </row>
    <row r="164" ht="15">
      <c r="G164" s="68"/>
    </row>
  </sheetData>
  <sheetProtection/>
  <autoFilter ref="A8:E8"/>
  <mergeCells count="3">
    <mergeCell ref="A6:E6"/>
    <mergeCell ref="B1:F5"/>
    <mergeCell ref="A7:F7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2016-05-12T16:30:52Z</cp:lastPrinted>
  <dcterms:created xsi:type="dcterms:W3CDTF">2002-03-11T10:22:12Z</dcterms:created>
  <dcterms:modified xsi:type="dcterms:W3CDTF">2016-05-30T06:46:02Z</dcterms:modified>
  <cp:category/>
  <cp:version/>
  <cp:contentType/>
  <cp:contentStatus/>
</cp:coreProperties>
</file>