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<sst xmlns="http://schemas.openxmlformats.org/spreadsheetml/2006/main" count="116" uniqueCount="115">
  <si>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Наименование показателя</t>
  </si>
  <si>
    <t>Код дохода по КД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</si>
  <si>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</si>
  <si>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</si>
  <si>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</si>
  <si>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</si>
  <si>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</si>
  <si>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</si>
  <si>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</si>
  <si>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</si>
  <si>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</si>
  <si>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</si>
  <si>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</si>
  <si>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</si>
  <si>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</si>
  <si>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</si>
  <si>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</si>
  <si>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</si>
  <si>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</si>
  <si>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</si>
  <si>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</si>
  <si>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</si>
  <si>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</si>
  <si>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</si>
  <si>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</si>
  <si>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</si>
  <si>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</si>
  <si>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</si>
  <si>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</si>
  <si>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</si>
  <si>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</si>
  <si>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</si>
  <si>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</si>
  <si>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</si>
  <si>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</si>
  <si>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</si>
  <si>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</si>
  <si>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</si>
  <si>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</si>
  <si>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</si>
  <si>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</si>
  <si>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</si>
  <si>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</si>
  <si>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</si>
  <si>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</si>
  <si>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</si>
  <si>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</si>
  <si>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</si>
  <si>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</si>
  <si>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</si>
  <si>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</si>
  <si>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</si>
  <si>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</si>
  <si>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</si>
  <si>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</si>
  <si>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</si>
  <si>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</si>
  <si>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</si>
  <si>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</si>
  <si>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</si>
  <si>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</si>
  <si>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</si>
  <si>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</si>
  <si>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</si>
  <si>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</si>
  <si>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</si>
  <si>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</si>
  <si>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</si>
  <si>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</si>
  <si>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</si>
  <si>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</si>
  <si>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</si>
  <si>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</si>
  <si>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</si>
  <si>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</si>
  <si>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</si>
  <si>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</si>
  <si>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</si>
  <si>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</si>
  <si>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</si>
  <si>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</si>
  <si>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</si>
  <si>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</si>
  <si>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</si>
  <si>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</si>
  <si>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</si>
  <si>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</si>
  <si>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</si>
  <si>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</si>
  <si>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</si>
  <si>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</si>
  <si>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</si>
  <si>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</si>
  <si>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</si>
  <si>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</si>
  <si>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</si>
  <si>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</si>
  <si>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</si>
  <si>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</si>
  <si>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</si>
  <si>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</si>
  <si>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</si>
  <si>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</si>
  <si>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</si>
  <si>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</si>
  <si>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Поступления доходов в бюджет Новосветского сельского поселения за 2015 год.</t>
  </si>
  <si>
    <r>
      <t xml:space="preserve">%       </t>
    </r>
    <r>
      <rPr>
        <b/>
        <sz val="11"/>
        <color indexed="8"/>
        <rFont val="Times New Roman"/>
        <family val="1"/>
      </rPr>
      <t>исполнения</t>
    </r>
  </si>
  <si>
    <t>НЕНАЛОГОВЫЕ ДОХОДЫ</t>
  </si>
  <si>
    <t>НАЛОГОВЫЕ ДОХОДЫ</t>
  </si>
  <si>
    <t xml:space="preserve">                                                                                    к решению Совета депутатов Новосветского сельского</t>
  </si>
  <si>
    <t xml:space="preserve">                                                                                                    поселения Гатчинского муниципального района</t>
  </si>
  <si>
    <r>
      <t xml:space="preserve">    План      на 2015 </t>
    </r>
    <r>
      <rPr>
        <b/>
        <sz val="10"/>
        <color indexed="8"/>
        <rFont val="Times New Roman"/>
        <family val="1"/>
      </rPr>
      <t>тыс.руб.</t>
    </r>
  </si>
  <si>
    <r>
      <t xml:space="preserve">Исполнение   за 2015       </t>
    </r>
    <r>
      <rPr>
        <b/>
        <sz val="10"/>
        <color indexed="8"/>
        <rFont val="Times New Roman"/>
        <family val="1"/>
      </rPr>
      <t xml:space="preserve"> тыс.руб.</t>
    </r>
  </si>
  <si>
    <t>ДОХОДЫ БЮДЖЕТА - ВСЕГО</t>
  </si>
  <si>
    <r>
      <t xml:space="preserve">                                          </t>
    </r>
    <r>
      <rPr>
        <sz val="9"/>
        <rFont val="Calibri"/>
        <family val="2"/>
      </rPr>
      <t>от  26.02.2016 № 5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</si>
</sst>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</numFmts>
  <fonts count="50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34" borderId="11" xfId="33" applyNumberFormat="1" applyFont="1" applyFill="1" applyBorder="1" applyAlignment="1">
      <alignment horizontal="left" vertical="center" wrapText="1" readingOrder="1"/>
      <protection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164" fontId="44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6" fillId="0" borderId="11" xfId="33" applyNumberFormat="1" applyFont="1" applyFill="1" applyBorder="1" applyAlignment="1">
      <alignment horizontal="right" vertical="center" wrapText="1" readingOrder="1"/>
      <protection/>
    </xf>
    <xf numFmtId="164" fontId="47" fillId="0" borderId="11" xfId="33" applyNumberFormat="1" applyFont="1" applyFill="1" applyBorder="1" applyAlignment="1">
      <alignment horizontal="right" vertical="center" wrapText="1" readingOrder="1"/>
      <protection/>
    </xf>
    <xf numFmtId="0" fontId="47" fillId="0" borderId="11" xfId="33" applyNumberFormat="1" applyFont="1" applyFill="1" applyBorder="1" applyAlignment="1">
      <alignment horizontal="right" vertical="center" wrapText="1" readingOrder="1"/>
      <protection/>
    </xf>
    <xf numFmtId="0" fontId="48" fillId="0" borderId="11" xfId="33" applyNumberFormat="1" applyFont="1" applyFill="1" applyBorder="1" applyAlignment="1">
      <alignment horizontal="left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left" vertical="center" wrapText="1" readingOrder="1"/>
      <protection/>
    </xf>
    <xf numFmtId="0" fontId="48" fillId="34" borderId="11" xfId="33" applyNumberFormat="1" applyFont="1" applyFill="1" applyBorder="1" applyAlignment="1">
      <alignment horizontal="left" vertical="center" wrapText="1" readingOrder="1"/>
      <protection/>
    </xf>
    <xf numFmtId="0" fontId="48" fillId="34" borderId="11" xfId="33" applyNumberFormat="1" applyFont="1" applyFill="1" applyBorder="1" applyAlignment="1">
      <alignment horizontal="center" vertical="center" wrapText="1" readingOrder="1"/>
      <protection/>
    </xf>
    <xf numFmtId="2" fontId="44" fillId="34" borderId="11" xfId="33" applyNumberFormat="1" applyFont="1" applyFill="1" applyBorder="1" applyAlignment="1">
      <alignment horizontal="right" wrapText="1" readingOrder="1"/>
      <protection/>
    </xf>
    <xf numFmtId="164" fontId="44" fillId="34" borderId="11" xfId="33" applyNumberFormat="1" applyFont="1" applyFill="1" applyBorder="1" applyAlignment="1">
      <alignment vertical="center" wrapText="1" readingOrder="1"/>
      <protection/>
    </xf>
    <xf numFmtId="43" fontId="47" fillId="0" borderId="11" xfId="59" applyFont="1" applyFill="1" applyBorder="1" applyAlignment="1">
      <alignment horizontal="right" vertical="center" wrapText="1" readingOrder="1"/>
    </xf>
    <xf numFmtId="164" fontId="44" fillId="35" borderId="11" xfId="33" applyNumberFormat="1" applyFont="1" applyFill="1" applyBorder="1" applyAlignment="1">
      <alignment vertical="center" wrapText="1" readingOrder="1"/>
      <protection/>
    </xf>
    <xf numFmtId="0" fontId="47" fillId="35" borderId="11" xfId="33" applyNumberFormat="1" applyFont="1" applyFill="1" applyBorder="1" applyAlignment="1">
      <alignment horizontal="right" vertical="center" wrapText="1" readingOrder="1"/>
      <protection/>
    </xf>
    <xf numFmtId="164" fontId="47" fillId="35" borderId="11" xfId="33" applyNumberFormat="1" applyFont="1" applyFill="1" applyBorder="1" applyAlignment="1">
      <alignment vertical="center" wrapText="1" readingOrder="1"/>
      <protection/>
    </xf>
    <xf numFmtId="0" fontId="45" fillId="35" borderId="11" xfId="33" applyNumberFormat="1" applyFont="1" applyFill="1" applyBorder="1" applyAlignment="1">
      <alignment horizontal="left" vertical="center" wrapText="1" readingOrder="1"/>
      <protection/>
    </xf>
    <xf numFmtId="0" fontId="45" fillId="35" borderId="11" xfId="33" applyNumberFormat="1" applyFont="1" applyFill="1" applyBorder="1" applyAlignment="1">
      <alignment horizontal="center" vertical="center" wrapText="1" readingOrder="1"/>
      <protection/>
    </xf>
    <xf numFmtId="164" fontId="44" fillId="35" borderId="11" xfId="33" applyNumberFormat="1" applyFont="1" applyFill="1" applyBorder="1" applyAlignment="1">
      <alignment horizontal="right" vertical="center" wrapText="1" readingOrder="1"/>
      <protection/>
    </xf>
    <xf numFmtId="0" fontId="49" fillId="35" borderId="11" xfId="33" applyNumberFormat="1" applyFont="1" applyFill="1" applyBorder="1" applyAlignment="1">
      <alignment horizontal="left" vertical="center" wrapText="1" readingOrder="1"/>
      <protection/>
    </xf>
    <xf numFmtId="0" fontId="49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PageLayoutView="0" workbookViewId="0" topLeftCell="A1">
      <selection activeCell="D13" sqref="D13"/>
    </sheetView>
  </sheetViews>
  <sheetFormatPr defaultColWidth="9.140625" defaultRowHeight="15"/>
  <cols>
    <col min="1" max="1" width="25.7109375" style="0" customWidth="1"/>
    <col min="2" max="2" width="32.28125" style="0" customWidth="1"/>
    <col min="3" max="3" width="12.28125" style="0" customWidth="1"/>
    <col min="4" max="4" width="13.57421875" style="0" customWidth="1"/>
    <col min="5" max="5" width="11.7109375" style="0" customWidth="1"/>
  </cols>
  <sheetData>
    <row r="1" spans="1:3" ht="14.25">
      <c r="A1" s="7" t="s">
        <v>97</v>
      </c>
      <c r="B1" s="8"/>
      <c r="C1" s="8"/>
    </row>
    <row r="2" spans="1:5" ht="14.25">
      <c r="A2" s="2"/>
      <c r="B2" s="33" t="s">
        <v>109</v>
      </c>
      <c r="C2" s="33"/>
      <c r="D2" s="33"/>
      <c r="E2" s="33"/>
    </row>
    <row r="3" spans="1:5" ht="14.25">
      <c r="A3" s="2"/>
      <c r="B3" s="33" t="s">
        <v>110</v>
      </c>
      <c r="C3" s="33"/>
      <c r="D3" s="33"/>
      <c r="E3" s="33"/>
    </row>
    <row r="4" spans="1:5" ht="14.25">
      <c r="A4" s="2"/>
      <c r="B4" s="1"/>
      <c r="C4" s="31" t="s">
        <v>114</v>
      </c>
      <c r="D4" s="31"/>
      <c r="E4" s="31"/>
    </row>
    <row r="5" spans="1:3" ht="14.25">
      <c r="A5" s="31"/>
      <c r="B5" s="32"/>
      <c r="C5" s="32"/>
    </row>
    <row r="6" spans="1:3" ht="15">
      <c r="A6" s="9" t="s">
        <v>105</v>
      </c>
      <c r="B6" s="7"/>
      <c r="C6" s="7"/>
    </row>
    <row r="7" spans="1:3" ht="15" customHeight="1">
      <c r="A7" s="30"/>
      <c r="B7" s="30"/>
      <c r="C7" s="30"/>
    </row>
    <row r="8" spans="1:3" ht="8.25" customHeight="1">
      <c r="A8" s="30"/>
      <c r="B8" s="30"/>
      <c r="C8" s="30"/>
    </row>
    <row r="9" spans="1:5" ht="44.25">
      <c r="A9" s="3" t="s">
        <v>1</v>
      </c>
      <c r="B9" s="3" t="s">
        <v>0</v>
      </c>
      <c r="C9" s="3" t="s">
        <v>111</v>
      </c>
      <c r="D9" s="3" t="s">
        <v>112</v>
      </c>
      <c r="E9" s="3" t="s">
        <v>106</v>
      </c>
    </row>
    <row r="10" spans="1:5" ht="30.75">
      <c r="A10" s="4"/>
      <c r="B10" s="5" t="s">
        <v>20</v>
      </c>
      <c r="C10" s="6">
        <f>C11+C33</f>
        <v>25640.2</v>
      </c>
      <c r="D10" s="6">
        <f>D11+D33</f>
        <v>30018.26</v>
      </c>
      <c r="E10" s="19">
        <f aca="true" t="shared" si="0" ref="E10:E17">D10/C10*100</f>
        <v>117.0749838144788</v>
      </c>
    </row>
    <row r="11" spans="1:5" ht="15">
      <c r="A11" s="24"/>
      <c r="B11" s="25" t="s">
        <v>108</v>
      </c>
      <c r="C11" s="26">
        <f>C12+C16+C20+C23+C25+C28</f>
        <v>21562.2</v>
      </c>
      <c r="D11" s="26">
        <f>D12+D16+D20+D23+D25+D28</f>
        <v>27323.879999999997</v>
      </c>
      <c r="E11" s="21">
        <f t="shared" si="0"/>
        <v>126.72120655591728</v>
      </c>
    </row>
    <row r="12" spans="1:5" ht="15">
      <c r="A12" s="13" t="s">
        <v>53</v>
      </c>
      <c r="B12" s="14" t="s">
        <v>26</v>
      </c>
      <c r="C12" s="10">
        <f>C13+C14+C15</f>
        <v>10092.4</v>
      </c>
      <c r="D12" s="10">
        <f>D13+D14+D15</f>
        <v>10454.829999999998</v>
      </c>
      <c r="E12" s="21">
        <f t="shared" si="0"/>
        <v>103.59111806904204</v>
      </c>
    </row>
    <row r="13" spans="1:5" ht="68.25" customHeight="1">
      <c r="A13" s="15" t="s">
        <v>54</v>
      </c>
      <c r="B13" s="15" t="s">
        <v>25</v>
      </c>
      <c r="C13" s="11">
        <v>10042.4</v>
      </c>
      <c r="D13" s="12">
        <v>10401.72</v>
      </c>
      <c r="E13" s="21">
        <f t="shared" si="0"/>
        <v>103.57802915637694</v>
      </c>
    </row>
    <row r="14" spans="1:5" ht="80.25" customHeight="1">
      <c r="A14" s="15" t="s">
        <v>103</v>
      </c>
      <c r="B14" s="15" t="s">
        <v>24</v>
      </c>
      <c r="C14" s="11">
        <v>30</v>
      </c>
      <c r="D14" s="12">
        <v>38.14</v>
      </c>
      <c r="E14" s="21">
        <f t="shared" si="0"/>
        <v>127.13333333333334</v>
      </c>
    </row>
    <row r="15" spans="1:5" ht="54" customHeight="1">
      <c r="A15" s="15" t="s">
        <v>104</v>
      </c>
      <c r="B15" s="15" t="s">
        <v>23</v>
      </c>
      <c r="C15" s="11">
        <v>20</v>
      </c>
      <c r="D15" s="12">
        <v>14.97</v>
      </c>
      <c r="E15" s="21">
        <f t="shared" si="0"/>
        <v>74.85000000000001</v>
      </c>
    </row>
    <row r="16" spans="1:5" ht="40.5" customHeight="1">
      <c r="A16" s="13" t="s">
        <v>99</v>
      </c>
      <c r="B16" s="14" t="s">
        <v>52</v>
      </c>
      <c r="C16" s="10">
        <f>C17+C18+C19</f>
        <v>538</v>
      </c>
      <c r="D16" s="10">
        <f>D17+D18+D19</f>
        <v>601.3</v>
      </c>
      <c r="E16" s="21">
        <f t="shared" si="0"/>
        <v>111.76579925650556</v>
      </c>
    </row>
    <row r="17" spans="1:5" ht="68.25" customHeight="1">
      <c r="A17" s="15" t="s">
        <v>100</v>
      </c>
      <c r="B17" s="15" t="s">
        <v>37</v>
      </c>
      <c r="C17" s="11">
        <v>538</v>
      </c>
      <c r="D17" s="12">
        <v>209.61</v>
      </c>
      <c r="E17" s="21">
        <f t="shared" si="0"/>
        <v>38.96096654275093</v>
      </c>
    </row>
    <row r="18" spans="1:5" ht="93" customHeight="1">
      <c r="A18" s="15" t="s">
        <v>101</v>
      </c>
      <c r="B18" s="15" t="s">
        <v>36</v>
      </c>
      <c r="C18" s="12">
        <v>0</v>
      </c>
      <c r="D18" s="12">
        <v>5.68</v>
      </c>
      <c r="E18" s="22">
        <v>0</v>
      </c>
    </row>
    <row r="19" spans="1:5" ht="81.75" customHeight="1">
      <c r="A19" s="15" t="s">
        <v>102</v>
      </c>
      <c r="B19" s="15" t="s">
        <v>38</v>
      </c>
      <c r="C19" s="11">
        <v>0</v>
      </c>
      <c r="D19" s="12">
        <v>386.01</v>
      </c>
      <c r="E19" s="23">
        <v>0</v>
      </c>
    </row>
    <row r="20" spans="1:5" ht="26.25" customHeight="1">
      <c r="A20" s="13" t="s">
        <v>55</v>
      </c>
      <c r="B20" s="14" t="s">
        <v>35</v>
      </c>
      <c r="C20" s="10">
        <f>C21+C22</f>
        <v>114.7</v>
      </c>
      <c r="D20" s="10">
        <f>D21+D22</f>
        <v>46.17</v>
      </c>
      <c r="E20" s="21">
        <f>D20/C20*100</f>
        <v>40.252833478639936</v>
      </c>
    </row>
    <row r="21" spans="1:5" ht="15">
      <c r="A21" s="15" t="s">
        <v>56</v>
      </c>
      <c r="B21" s="15" t="s">
        <v>35</v>
      </c>
      <c r="C21" s="11">
        <v>114.7</v>
      </c>
      <c r="D21" s="12">
        <v>46.17</v>
      </c>
      <c r="E21" s="21">
        <f>D21/C21*100</f>
        <v>40.252833478639936</v>
      </c>
    </row>
    <row r="22" spans="1:5" ht="39" customHeight="1">
      <c r="A22" s="15" t="s">
        <v>57</v>
      </c>
      <c r="B22" s="15" t="s">
        <v>34</v>
      </c>
      <c r="C22" s="11">
        <v>0</v>
      </c>
      <c r="D22" s="12">
        <v>0</v>
      </c>
      <c r="E22" s="23">
        <v>0</v>
      </c>
    </row>
    <row r="23" spans="1:5" ht="27" customHeight="1">
      <c r="A23" s="13" t="s">
        <v>58</v>
      </c>
      <c r="B23" s="14" t="s">
        <v>22</v>
      </c>
      <c r="C23" s="10">
        <f>C24</f>
        <v>587.6</v>
      </c>
      <c r="D23" s="10">
        <f>D24</f>
        <v>1063.92</v>
      </c>
      <c r="E23" s="21">
        <f aca="true" t="shared" si="1" ref="E23:E35">D23/C23*100</f>
        <v>181.06194690265488</v>
      </c>
    </row>
    <row r="24" spans="1:5" ht="68.25" customHeight="1">
      <c r="A24" s="15" t="s">
        <v>59</v>
      </c>
      <c r="B24" s="15" t="s">
        <v>21</v>
      </c>
      <c r="C24" s="11">
        <v>587.6</v>
      </c>
      <c r="D24" s="12">
        <v>1063.92</v>
      </c>
      <c r="E24" s="21">
        <f t="shared" si="1"/>
        <v>181.06194690265488</v>
      </c>
    </row>
    <row r="25" spans="1:5" ht="15">
      <c r="A25" s="13" t="s">
        <v>60</v>
      </c>
      <c r="B25" s="14" t="s">
        <v>4</v>
      </c>
      <c r="C25" s="10">
        <f>C26+C27</f>
        <v>3729.5</v>
      </c>
      <c r="D25" s="10">
        <f>D26+D27</f>
        <v>4619.5</v>
      </c>
      <c r="E25" s="21">
        <f t="shared" si="1"/>
        <v>123.86378871162353</v>
      </c>
    </row>
    <row r="26" spans="1:5" ht="15">
      <c r="A26" s="15" t="s">
        <v>61</v>
      </c>
      <c r="B26" s="15" t="s">
        <v>3</v>
      </c>
      <c r="C26" s="11">
        <v>1079.5</v>
      </c>
      <c r="D26" s="12">
        <v>419.92</v>
      </c>
      <c r="E26" s="21">
        <f t="shared" si="1"/>
        <v>38.899490504863365</v>
      </c>
    </row>
    <row r="27" spans="1:5" ht="15">
      <c r="A27" s="15" t="s">
        <v>62</v>
      </c>
      <c r="B27" s="15" t="s">
        <v>2</v>
      </c>
      <c r="C27" s="11">
        <v>2650</v>
      </c>
      <c r="D27" s="12">
        <v>4199.58</v>
      </c>
      <c r="E27" s="21">
        <f t="shared" si="1"/>
        <v>158.47471698113208</v>
      </c>
    </row>
    <row r="28" spans="1:5" ht="15">
      <c r="A28" s="13" t="s">
        <v>63</v>
      </c>
      <c r="B28" s="14" t="s">
        <v>33</v>
      </c>
      <c r="C28" s="10">
        <f>C29+C31</f>
        <v>6500</v>
      </c>
      <c r="D28" s="10">
        <f>D29+D31</f>
        <v>10538.16</v>
      </c>
      <c r="E28" s="21">
        <f t="shared" si="1"/>
        <v>162.12553846153844</v>
      </c>
    </row>
    <row r="29" spans="1:5" ht="15">
      <c r="A29" s="15" t="s">
        <v>64</v>
      </c>
      <c r="B29" s="15" t="s">
        <v>32</v>
      </c>
      <c r="C29" s="11">
        <f>C30</f>
        <v>1755</v>
      </c>
      <c r="D29" s="11">
        <f>D30</f>
        <v>6250.27</v>
      </c>
      <c r="E29" s="21">
        <f t="shared" si="1"/>
        <v>356.1407407407408</v>
      </c>
    </row>
    <row r="30" spans="1:5" ht="39" customHeight="1">
      <c r="A30" s="15" t="s">
        <v>65</v>
      </c>
      <c r="B30" s="15" t="s">
        <v>31</v>
      </c>
      <c r="C30" s="11">
        <v>1755</v>
      </c>
      <c r="D30" s="12">
        <v>6250.27</v>
      </c>
      <c r="E30" s="21">
        <f t="shared" si="1"/>
        <v>356.1407407407408</v>
      </c>
    </row>
    <row r="31" spans="1:5" ht="15">
      <c r="A31" s="15" t="s">
        <v>66</v>
      </c>
      <c r="B31" s="15" t="s">
        <v>30</v>
      </c>
      <c r="C31" s="11">
        <f>C32</f>
        <v>4745</v>
      </c>
      <c r="D31" s="11">
        <f>D32</f>
        <v>4287.89</v>
      </c>
      <c r="E31" s="21">
        <f t="shared" si="1"/>
        <v>90.36649104320338</v>
      </c>
    </row>
    <row r="32" spans="1:5" ht="31.5" customHeight="1">
      <c r="A32" s="15" t="s">
        <v>67</v>
      </c>
      <c r="B32" s="15" t="s">
        <v>29</v>
      </c>
      <c r="C32" s="11">
        <v>4745</v>
      </c>
      <c r="D32" s="12">
        <v>4287.89</v>
      </c>
      <c r="E32" s="21">
        <f t="shared" si="1"/>
        <v>90.36649104320338</v>
      </c>
    </row>
    <row r="33" spans="1:5" ht="15">
      <c r="A33" s="27"/>
      <c r="B33" s="28" t="s">
        <v>107</v>
      </c>
      <c r="C33" s="29">
        <f>C34+C38+C41+C43</f>
        <v>4078</v>
      </c>
      <c r="D33" s="29">
        <f>D34+D38+D41+D43</f>
        <v>2694.3799999999997</v>
      </c>
      <c r="E33" s="21">
        <f t="shared" si="1"/>
        <v>66.07111329082883</v>
      </c>
    </row>
    <row r="34" spans="1:5" ht="68.25" customHeight="1">
      <c r="A34" s="13" t="s">
        <v>68</v>
      </c>
      <c r="B34" s="14" t="s">
        <v>44</v>
      </c>
      <c r="C34" s="10">
        <f>C35+C36+C37</f>
        <v>2078</v>
      </c>
      <c r="D34" s="10">
        <f>D35+D36+D37</f>
        <v>1710.4099999999999</v>
      </c>
      <c r="E34" s="21">
        <f t="shared" si="1"/>
        <v>82.31039461020211</v>
      </c>
    </row>
    <row r="35" spans="1:5" ht="93" customHeight="1">
      <c r="A35" s="15" t="s">
        <v>69</v>
      </c>
      <c r="B35" s="15" t="s">
        <v>40</v>
      </c>
      <c r="C35" s="11">
        <v>1113</v>
      </c>
      <c r="D35" s="12">
        <v>751.77</v>
      </c>
      <c r="E35" s="21">
        <f t="shared" si="1"/>
        <v>67.54447439353099</v>
      </c>
    </row>
    <row r="36" spans="1:5" ht="57" customHeight="1">
      <c r="A36" s="15" t="s">
        <v>70</v>
      </c>
      <c r="B36" s="15" t="s">
        <v>39</v>
      </c>
      <c r="C36" s="12">
        <v>0</v>
      </c>
      <c r="D36" s="12">
        <v>0</v>
      </c>
      <c r="E36" s="22">
        <v>0</v>
      </c>
    </row>
    <row r="37" spans="1:5" ht="111" customHeight="1">
      <c r="A37" s="15" t="s">
        <v>71</v>
      </c>
      <c r="B37" s="15" t="s">
        <v>13</v>
      </c>
      <c r="C37" s="11">
        <v>965</v>
      </c>
      <c r="D37" s="12">
        <v>958.64</v>
      </c>
      <c r="E37" s="21">
        <f>D37/C37*100</f>
        <v>99.34093264248705</v>
      </c>
    </row>
    <row r="38" spans="1:5" ht="53.25" customHeight="1">
      <c r="A38" s="13" t="s">
        <v>72</v>
      </c>
      <c r="B38" s="14" t="s">
        <v>43</v>
      </c>
      <c r="C38" s="10">
        <f>C39+C40</f>
        <v>700</v>
      </c>
      <c r="D38" s="10">
        <f>D39+D40</f>
        <v>783.12</v>
      </c>
      <c r="E38" s="21">
        <f>D38/C38*100</f>
        <v>111.8742857142857</v>
      </c>
    </row>
    <row r="39" spans="1:5" ht="39.75" customHeight="1">
      <c r="A39" s="15" t="s">
        <v>98</v>
      </c>
      <c r="B39" s="15" t="s">
        <v>17</v>
      </c>
      <c r="C39" s="11">
        <v>700</v>
      </c>
      <c r="D39" s="12">
        <v>734.45</v>
      </c>
      <c r="E39" s="21">
        <f>D39/C39*100</f>
        <v>104.92142857142859</v>
      </c>
    </row>
    <row r="40" spans="1:5" ht="26.25">
      <c r="A40" s="15" t="s">
        <v>73</v>
      </c>
      <c r="B40" s="15" t="s">
        <v>18</v>
      </c>
      <c r="C40" s="12">
        <v>0</v>
      </c>
      <c r="D40" s="12">
        <v>48.67</v>
      </c>
      <c r="E40" s="21">
        <v>0</v>
      </c>
    </row>
    <row r="41" spans="1:5" ht="40.5" customHeight="1">
      <c r="A41" s="13" t="s">
        <v>74</v>
      </c>
      <c r="B41" s="14" t="s">
        <v>42</v>
      </c>
      <c r="C41" s="12">
        <v>0</v>
      </c>
      <c r="D41" s="12">
        <v>0</v>
      </c>
      <c r="E41" s="22">
        <v>0</v>
      </c>
    </row>
    <row r="42" spans="1:5" ht="79.5" customHeight="1">
      <c r="A42" s="15" t="s">
        <v>75</v>
      </c>
      <c r="B42" s="15" t="s">
        <v>41</v>
      </c>
      <c r="C42" s="12">
        <v>0</v>
      </c>
      <c r="D42" s="12">
        <v>0</v>
      </c>
      <c r="E42" s="22">
        <v>0</v>
      </c>
    </row>
    <row r="43" spans="1:5" ht="22.5" customHeight="1">
      <c r="A43" s="13" t="s">
        <v>76</v>
      </c>
      <c r="B43" s="14" t="s">
        <v>15</v>
      </c>
      <c r="C43" s="10">
        <f>C44+C45</f>
        <v>1300</v>
      </c>
      <c r="D43" s="10">
        <f>D44+D45</f>
        <v>200.85</v>
      </c>
      <c r="E43" s="21">
        <f>D43/C43*100</f>
        <v>15.45</v>
      </c>
    </row>
    <row r="44" spans="1:5" ht="28.5" customHeight="1">
      <c r="A44" s="15" t="s">
        <v>77</v>
      </c>
      <c r="B44" s="15" t="s">
        <v>19</v>
      </c>
      <c r="C44" s="12">
        <v>0</v>
      </c>
      <c r="D44" s="20">
        <v>54.94</v>
      </c>
      <c r="E44" s="22">
        <v>0</v>
      </c>
    </row>
    <row r="45" spans="1:5" ht="26.25">
      <c r="A45" s="15" t="s">
        <v>78</v>
      </c>
      <c r="B45" s="15" t="s">
        <v>14</v>
      </c>
      <c r="C45" s="11">
        <v>1300</v>
      </c>
      <c r="D45" s="12">
        <v>145.91</v>
      </c>
      <c r="E45" s="21">
        <f>D45/C45*100</f>
        <v>11.223846153846154</v>
      </c>
    </row>
    <row r="46" spans="1:5" ht="26.25">
      <c r="A46" s="16" t="s">
        <v>79</v>
      </c>
      <c r="B46" s="17" t="s">
        <v>51</v>
      </c>
      <c r="C46" s="6">
        <f>C47+C60+C62</f>
        <v>17330.44</v>
      </c>
      <c r="D46" s="6">
        <f>D47+D60+D62</f>
        <v>17215.36</v>
      </c>
      <c r="E46" s="19">
        <f>D46/C46*100</f>
        <v>99.33596608049191</v>
      </c>
    </row>
    <row r="47" spans="1:5" ht="53.25" customHeight="1">
      <c r="A47" s="13" t="s">
        <v>80</v>
      </c>
      <c r="B47" s="14" t="s">
        <v>50</v>
      </c>
      <c r="C47" s="11">
        <f>C48+C49+C54+C57</f>
        <v>17330.44</v>
      </c>
      <c r="D47" s="11">
        <f>D48+D49+D54+D57</f>
        <v>17215.36</v>
      </c>
      <c r="E47" s="21">
        <f>D47/C47*100</f>
        <v>99.33596608049191</v>
      </c>
    </row>
    <row r="48" spans="1:5" ht="38.25" customHeight="1">
      <c r="A48" s="15" t="s">
        <v>81</v>
      </c>
      <c r="B48" s="15" t="s">
        <v>47</v>
      </c>
      <c r="C48" s="11">
        <v>9308.5</v>
      </c>
      <c r="D48" s="12">
        <v>9308.5</v>
      </c>
      <c r="E48" s="21">
        <f>D48/C48*100</f>
        <v>100</v>
      </c>
    </row>
    <row r="49" spans="1:5" ht="39.75" customHeight="1">
      <c r="A49" s="13" t="s">
        <v>82</v>
      </c>
      <c r="B49" s="14" t="s">
        <v>8</v>
      </c>
      <c r="C49" s="10">
        <f>C50+C51+C52+C53</f>
        <v>1147.23</v>
      </c>
      <c r="D49" s="10">
        <f>D50+D51+D52+D53</f>
        <v>1147.23</v>
      </c>
      <c r="E49" s="21">
        <f>D49/C49*100</f>
        <v>100</v>
      </c>
    </row>
    <row r="50" spans="1:5" ht="69" customHeight="1">
      <c r="A50" s="15" t="s">
        <v>83</v>
      </c>
      <c r="B50" s="15" t="s">
        <v>6</v>
      </c>
      <c r="C50" s="12">
        <v>0</v>
      </c>
      <c r="D50" s="12">
        <v>0</v>
      </c>
      <c r="E50" s="22">
        <v>0</v>
      </c>
    </row>
    <row r="51" spans="1:5" ht="51" customHeight="1">
      <c r="A51" s="15" t="s">
        <v>84</v>
      </c>
      <c r="B51" s="15" t="s">
        <v>7</v>
      </c>
      <c r="C51" s="12">
        <v>0</v>
      </c>
      <c r="D51" s="12">
        <v>0</v>
      </c>
      <c r="E51" s="22">
        <v>0</v>
      </c>
    </row>
    <row r="52" spans="1:5" ht="82.5" customHeight="1">
      <c r="A52" s="15" t="s">
        <v>85</v>
      </c>
      <c r="B52" s="15" t="s">
        <v>5</v>
      </c>
      <c r="C52" s="11">
        <v>616.5</v>
      </c>
      <c r="D52" s="12">
        <v>616.5</v>
      </c>
      <c r="E52" s="21">
        <f aca="true" t="shared" si="2" ref="E52:E59">D52/C52*100</f>
        <v>100</v>
      </c>
    </row>
    <row r="53" spans="1:5" ht="26.25">
      <c r="A53" s="15" t="s">
        <v>86</v>
      </c>
      <c r="B53" s="15" t="s">
        <v>12</v>
      </c>
      <c r="C53" s="11">
        <v>530.73</v>
      </c>
      <c r="D53" s="12">
        <v>530.73</v>
      </c>
      <c r="E53" s="21">
        <f t="shared" si="2"/>
        <v>100</v>
      </c>
    </row>
    <row r="54" spans="1:5" ht="37.5" customHeight="1">
      <c r="A54" s="13" t="s">
        <v>87</v>
      </c>
      <c r="B54" s="14" t="s">
        <v>9</v>
      </c>
      <c r="C54" s="10">
        <f>C55+C56</f>
        <v>810.63</v>
      </c>
      <c r="D54" s="10">
        <f>D55+D56</f>
        <v>810.63</v>
      </c>
      <c r="E54" s="21">
        <f t="shared" si="2"/>
        <v>100</v>
      </c>
    </row>
    <row r="55" spans="1:5" ht="42" customHeight="1">
      <c r="A55" s="15" t="s">
        <v>88</v>
      </c>
      <c r="B55" s="15" t="s">
        <v>10</v>
      </c>
      <c r="C55" s="11">
        <v>297.53</v>
      </c>
      <c r="D55" s="12">
        <v>297.53</v>
      </c>
      <c r="E55" s="21">
        <f t="shared" si="2"/>
        <v>100</v>
      </c>
    </row>
    <row r="56" spans="1:5" ht="39" customHeight="1">
      <c r="A56" s="15" t="s">
        <v>89</v>
      </c>
      <c r="B56" s="15" t="s">
        <v>11</v>
      </c>
      <c r="C56" s="11">
        <v>513.1</v>
      </c>
      <c r="D56" s="20">
        <v>513.1</v>
      </c>
      <c r="E56" s="21">
        <f t="shared" si="2"/>
        <v>100</v>
      </c>
    </row>
    <row r="57" spans="1:5" ht="15">
      <c r="A57" s="13" t="s">
        <v>90</v>
      </c>
      <c r="B57" s="14" t="s">
        <v>28</v>
      </c>
      <c r="C57" s="10">
        <f>C58+C59</f>
        <v>6064.08</v>
      </c>
      <c r="D57" s="10">
        <f>D58+D59</f>
        <v>5949</v>
      </c>
      <c r="E57" s="21">
        <f t="shared" si="2"/>
        <v>98.10226778010845</v>
      </c>
    </row>
    <row r="58" spans="1:5" ht="69.75" customHeight="1">
      <c r="A58" s="15" t="s">
        <v>91</v>
      </c>
      <c r="B58" s="15" t="s">
        <v>27</v>
      </c>
      <c r="C58" s="11">
        <v>9.4</v>
      </c>
      <c r="D58" s="20">
        <v>9.4</v>
      </c>
      <c r="E58" s="21">
        <f t="shared" si="2"/>
        <v>100</v>
      </c>
    </row>
    <row r="59" spans="1:5" ht="39">
      <c r="A59" s="15" t="s">
        <v>92</v>
      </c>
      <c r="B59" s="15" t="s">
        <v>16</v>
      </c>
      <c r="C59" s="11">
        <v>6054.68</v>
      </c>
      <c r="D59" s="20">
        <v>5939.6</v>
      </c>
      <c r="E59" s="21">
        <f t="shared" si="2"/>
        <v>98.09932151657891</v>
      </c>
    </row>
    <row r="60" spans="1:5" ht="159" customHeight="1">
      <c r="A60" s="13" t="s">
        <v>93</v>
      </c>
      <c r="B60" s="14" t="s">
        <v>46</v>
      </c>
      <c r="C60" s="12">
        <v>0</v>
      </c>
      <c r="D60" s="12">
        <v>0</v>
      </c>
      <c r="E60" s="22">
        <v>0</v>
      </c>
    </row>
    <row r="61" spans="1:5" ht="42.75" customHeight="1">
      <c r="A61" s="15" t="s">
        <v>94</v>
      </c>
      <c r="B61" s="15" t="s">
        <v>45</v>
      </c>
      <c r="C61" s="12">
        <v>0</v>
      </c>
      <c r="D61" s="12">
        <v>0</v>
      </c>
      <c r="E61" s="22">
        <v>0</v>
      </c>
    </row>
    <row r="62" spans="1:5" ht="80.25" customHeight="1">
      <c r="A62" s="13" t="s">
        <v>95</v>
      </c>
      <c r="B62" s="14" t="s">
        <v>49</v>
      </c>
      <c r="C62" s="12">
        <v>0</v>
      </c>
      <c r="D62" s="12">
        <v>0</v>
      </c>
      <c r="E62" s="22">
        <v>0</v>
      </c>
    </row>
    <row r="63" spans="1:5" ht="51.75" customHeight="1">
      <c r="A63" s="15" t="s">
        <v>96</v>
      </c>
      <c r="B63" s="15" t="s">
        <v>48</v>
      </c>
      <c r="C63" s="12">
        <v>0</v>
      </c>
      <c r="D63" s="12">
        <v>0</v>
      </c>
      <c r="E63" s="22">
        <v>0</v>
      </c>
    </row>
    <row r="64" spans="1:5" ht="15">
      <c r="A64" s="4"/>
      <c r="B64" s="4" t="s">
        <v>113</v>
      </c>
      <c r="C64" s="18">
        <f>C10+C46</f>
        <v>42970.64</v>
      </c>
      <c r="D64" s="18">
        <f>D10+D46</f>
        <v>47233.619999999995</v>
      </c>
      <c r="E64" s="19">
        <f>D64/C64*100</f>
        <v>109.92068072525798</v>
      </c>
    </row>
    <row r="65" ht="52.5" customHeight="1"/>
  </sheetData>
  <sheetProtection/>
  <mergeCells count="6">
    <mergeCell ref="A8:C8"/>
    <mergeCell ref="A7:C7"/>
    <mergeCell ref="A5:C5"/>
    <mergeCell ref="B2:E2"/>
    <mergeCell ref="B3:E3"/>
    <mergeCell ref="C4:E4"/>
  </mergeCells>
  <printOptions/>
  <pageMargins left="0.984251968503937" right="0.5905511811023623" top="0" bottom="0.1968503937007874" header="0.1968503937007874" footer="0.1968503937007874"/>
  <pageSetup fitToHeight="1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2016-02-26T07:52:00Z</cp:lastPrinted>
  <dcterms:created xsi:type="dcterms:W3CDTF">2015-07-21T13:23:07Z</dcterms:created>
  <dcterms:modified xsi:type="dcterms:W3CDTF">2016-02-29T06:07:18Z</dcterms:modified>
  <cp:category/>
  <cp:version/>
  <cp:contentType/>
  <cp:contentStatus/>
</cp:coreProperties>
</file>