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815" windowHeight="12435" firstSheet="4" activeTab="4"/>
  </bookViews>
  <sheets>
    <sheet name="свод" sheetId="1" r:id="rId1"/>
    <sheet name="Лист1" sheetId="2" r:id="rId2"/>
    <sheet name="март 05" sheetId="3" r:id="rId3"/>
    <sheet name="пост март" sheetId="4" r:id="rId4"/>
    <sheet name="5,1" sheetId="5" r:id="rId5"/>
  </sheets>
  <definedNames>
    <definedName name="_xlnm.Print_Area" localSheetId="4">'5,1'!$A$2:$F$127</definedName>
  </definedNames>
  <calcPr fullCalcOnLoad="1"/>
</workbook>
</file>

<file path=xl/sharedStrings.xml><?xml version="1.0" encoding="utf-8"?>
<sst xmlns="http://schemas.openxmlformats.org/spreadsheetml/2006/main" count="9999" uniqueCount="755">
  <si>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</si>
  <si>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</si>
  <si>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</si>
  <si>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</si>
  <si>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</si>
  <si>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</si>
  <si>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</si>
  <si>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</si>
  <si>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</si>
  <si>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</si>
  <si>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</si>
  <si>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</si>
  <si>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</si>
  <si>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</si>
  <si>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</si>
  <si>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</si>
  <si>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</si>
  <si>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</si>
  <si>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</si>
  <si>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</si>
  <si>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</si>
  <si>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</si>
  <si>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</si>
  <si>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</si>
  <si>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</si>
  <si>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</si>
  <si>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</si>
  <si>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</si>
  <si>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</si>
  <si>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</si>
  <si>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</si>
  <si>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</si>
  <si>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</si>
  <si>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</si>
  <si>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</si>
  <si>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</si>
  <si>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</si>
  <si>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</si>
  <si>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</si>
  <si>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</si>
  <si>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</si>
  <si>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</si>
  <si>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</si>
  <si>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</si>
  <si>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</si>
  <si>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</si>
  <si>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</si>
  <si>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</si>
  <si>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</si>
  <si>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</si>
  <si>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</si>
  <si>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</si>
  <si>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</si>
  <si>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</si>
  <si>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</si>
  <si>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</si>
  <si>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</si>
  <si>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</si>
  <si>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</si>
  <si>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</si>
  <si>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</si>
  <si>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</si>
  <si>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</si>
  <si>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</si>
  <si>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</si>
  <si>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</si>
  <si>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</si>
  <si>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</si>
  <si>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</si>
  <si>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</si>
  <si>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</si>
  <si>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</si>
  <si>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</si>
  <si>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</si>
  <si>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</si>
  <si>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</si>
  <si>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</si>
  <si>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</si>
  <si>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</si>
  <si>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</si>
  <si>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</si>
  <si>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</si>
  <si>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</si>
  <si>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</si>
  <si>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</si>
  <si>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</si>
  <si>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</si>
  <si>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</si>
  <si>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</si>
  <si>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</si>
  <si>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</si>
  <si>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</si>
  <si>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</si>
  <si>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</si>
  <si>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</si>
  <si>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</si>
  <si>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</si>
  <si>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</si>
  <si>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</si>
  <si>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</si>
  <si>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</si>
  <si>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</si>
  <si>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</si>
  <si>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</si>
  <si>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</si>
  <si>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</si>
  <si>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</si>
  <si>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</si>
  <si>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</si>
  <si>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</si>
  <si>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</si>
  <si>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</si>
  <si>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</si>
  <si>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</si>
  <si>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</si>
  <si>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</si>
  <si>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</si>
  <si>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</si>
  <si>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</si>
  <si>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</si>
  <si>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</si>
  <si>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</si>
  <si>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</si>
  <si>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</si>
  <si>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</si>
  <si>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</si>
  <si>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</si>
  <si>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</si>
  <si>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</si>
  <si>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</si>
  <si>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</si>
  <si>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</si>
  <si>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</si>
  <si>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</si>
  <si>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</si>
  <si>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</si>
  <si>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</si>
  <si>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</si>
  <si>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</si>
  <si>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</si>
  <si>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</si>
  <si>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</si>
  <si>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</si>
  <si>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</si>
  <si>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</si>
  <si>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</si>
  <si>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</si>
  <si>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</si>
  <si>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</si>
  <si>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</si>
  <si>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</si>
  <si>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</si>
  <si>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</si>
  <si>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</si>
  <si>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</si>
  <si>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</si>
  <si>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</si>
  <si>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</si>
  <si>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</si>
  <si>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</si>
  <si>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</si>
  <si>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</si>
  <si>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</si>
  <si>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</si>
  <si>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</si>
  <si>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</si>
  <si>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</si>
  <si>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</si>
  <si>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</si>
  <si>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</si>
  <si>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</si>
  <si>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</si>
  <si>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</si>
  <si>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</si>
  <si>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</si>
  <si>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</si>
  <si>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</si>
  <si>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</si>
  <si>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</si>
  <si>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</si>
  <si>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</si>
  <si>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</si>
  <si>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</si>
  <si>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</si>
  <si>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</si>
  <si>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</si>
  <si>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</si>
  <si>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</si>
  <si>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</si>
  <si>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</si>
  <si>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</si>
  <si>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</si>
  <si>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</si>
  <si>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</si>
  <si>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</si>
  <si>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</si>
  <si>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</si>
  <si>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</si>
  <si>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</si>
  <si>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</si>
  <si>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</si>
  <si>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</si>
  <si>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</si>
  <si>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</si>
  <si>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</si>
  <si>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</si>
  <si>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</si>
  <si>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</si>
  <si>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</si>
  <si>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</si>
  <si>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</si>
  <si>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</si>
  <si>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</si>
  <si>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</si>
  <si>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</si>
  <si>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</si>
  <si>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</si>
  <si>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</si>
  <si>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</si>
  <si>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</si>
  <si>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</si>
  <si>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</si>
  <si>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</si>
  <si>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</si>
  <si>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</si>
  <si>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</si>
  <si>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</si>
  <si>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</si>
  <si>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</si>
  <si>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</si>
  <si>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</si>
  <si>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</si>
  <si>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</si>
  <si>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</si>
  <si>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</si>
  <si>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</si>
  <si>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</si>
  <si>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</si>
  <si>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</si>
  <si>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</si>
  <si>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</si>
  <si>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</si>
  <si>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</si>
  <si>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</si>
  <si>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</si>
  <si>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</si>
  <si>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</si>
  <si>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</si>
  <si>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</si>
  <si>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</si>
  <si>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</si>
  <si>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</si>
  <si>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</si>
  <si>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</si>
  <si>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</si>
  <si>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</si>
  <si>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</si>
  <si>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</si>
  <si>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</si>
  <si>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</si>
  <si>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</si>
  <si>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</si>
  <si>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</si>
  <si>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</si>
  <si>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</si>
  <si>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</si>
  <si>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</si>
  <si>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</si>
  <si>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</si>
  <si>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</si>
  <si>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</si>
  <si>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</si>
  <si>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</si>
  <si>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</si>
  <si>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</si>
  <si>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</si>
  <si>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</si>
  <si>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</si>
  <si>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</si>
  <si>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</si>
  <si>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</si>
  <si>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</si>
  <si>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</si>
  <si>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</si>
  <si>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</si>
  <si>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</si>
  <si>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</si>
  <si>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</si>
  <si>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</si>
  <si>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</si>
  <si>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</si>
  <si>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</si>
  <si>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</si>
  <si>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</si>
  <si>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</si>
  <si>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</si>
  <si>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</si>
  <si>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</si>
  <si>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</si>
  <si>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</si>
  <si>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</si>
  <si>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</si>
  <si>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</si>
  <si>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</si>
  <si>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</si>
  <si>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</si>
  <si>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</si>
  <si>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</si>
  <si>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</si>
  <si>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</si>
  <si>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</si>
  <si>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</si>
  <si>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</si>
  <si>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</si>
  <si>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</si>
  <si>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</si>
  <si>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</si>
  <si>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</si>
  <si>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</si>
  <si>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</si>
  <si>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</si>
  <si>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</si>
  <si>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</si>
  <si>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</si>
  <si>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</si>
  <si>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</si>
  <si>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</si>
  <si>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</si>
  <si>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</si>
  <si>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</si>
  <si>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</si>
  <si>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</si>
  <si>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</si>
  <si>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</si>
  <si>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</si>
  <si>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</si>
  <si>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</si>
  <si>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</si>
  <si>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</si>
  <si>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</si>
  <si>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</si>
  <si>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</si>
  <si>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</si>
  <si>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</si>
  <si>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</si>
  <si>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</si>
  <si>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</si>
  <si>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</si>
  <si>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</si>
  <si>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</si>
  <si>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</si>
  <si>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</si>
  <si>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</si>
  <si>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</si>
  <si>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</si>
  <si>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</si>
  <si>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</si>
  <si>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</si>
  <si>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</si>
  <si>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</si>
  <si>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</si>
  <si>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</si>
  <si>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</si>
  <si>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</si>
  <si>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</si>
  <si>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</si>
  <si>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</si>
  <si>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</si>
  <si>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</si>
  <si>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</si>
  <si>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</si>
  <si>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</si>
  <si>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</si>
  <si>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</si>
  <si>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</si>
  <si>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</si>
  <si>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</si>
  <si>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</si>
  <si>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</si>
  <si>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</si>
  <si>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</si>
  <si>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</si>
  <si>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</si>
  <si>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</si>
  <si>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</si>
  <si>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</si>
  <si>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</si>
  <si>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</si>
  <si>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</si>
  <si>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</si>
  <si>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</si>
  <si>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</si>
  <si>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</si>
  <si>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</si>
  <si>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</si>
  <si>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</si>
  <si>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</si>
  <si>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</si>
  <si>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</si>
  <si>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</si>
  <si>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</si>
  <si>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</si>
  <si>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</si>
  <si>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</si>
  <si>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</si>
  <si>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</si>
  <si>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</si>
  <si>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</si>
  <si>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</si>
  <si>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</si>
  <si>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</si>
  <si>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</si>
  <si>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</si>
  <si>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</si>
  <si>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</si>
  <si>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</si>
  <si>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</si>
  <si>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</si>
  <si>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</si>
  <si>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</si>
  <si>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</si>
  <si>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</si>
  <si>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</si>
  <si>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</si>
  <si>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</si>
  <si>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</si>
  <si>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</si>
  <si>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</si>
  <si>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</si>
  <si>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</si>
  <si>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</si>
  <si>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</si>
  <si>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</si>
  <si>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</si>
  <si>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</si>
  <si>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</si>
  <si>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</si>
  <si>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</si>
  <si>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</si>
  <si>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</si>
  <si>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</si>
  <si>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</si>
  <si>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</si>
  <si>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</si>
  <si>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</si>
  <si>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</si>
  <si>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</si>
  <si>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</si>
  <si>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</si>
  <si>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</si>
  <si>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</si>
  <si>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</si>
  <si>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</si>
  <si>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</si>
  <si>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</si>
  <si>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</si>
  <si>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</si>
  <si>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</si>
  <si>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</si>
  <si>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</si>
  <si>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</si>
  <si>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</si>
  <si>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</si>
  <si>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</si>
  <si>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</si>
  <si>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</si>
  <si>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</si>
  <si>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</si>
  <si>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</si>
  <si>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</si>
  <si>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</si>
  <si>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</si>
  <si>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</si>
  <si>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</si>
  <si>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</si>
  <si>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</si>
  <si>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</si>
  <si>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</si>
  <si>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</si>
  <si>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</si>
  <si>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</si>
  <si>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</si>
  <si>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</si>
  <si>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</si>
  <si>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</si>
  <si>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</si>
  <si>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</si>
  <si>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</si>
  <si>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</si>
  <si>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</si>
  <si>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</si>
  <si>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</si>
  <si>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</si>
  <si>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</si>
  <si>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</si>
  <si>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</si>
  <si>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</si>
  <si>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</si>
  <si>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</si>
  <si>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</si>
  <si>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</si>
  <si>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</si>
  <si>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</si>
  <si>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</si>
  <si>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</si>
  <si>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</si>
  <si>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</si>
  <si>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</si>
  <si>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</si>
  <si>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</si>
  <si>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</si>
  <si>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</si>
  <si>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</si>
  <si>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</si>
  <si>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</si>
  <si>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</si>
  <si>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</si>
  <si>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</si>
  <si>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</si>
  <si>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</si>
  <si>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</si>
  <si>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</si>
  <si>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</si>
  <si>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</si>
  <si>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</si>
  <si>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</si>
  <si>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</si>
  <si>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</si>
  <si>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</si>
  <si>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</si>
  <si>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</si>
  <si>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</si>
  <si>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</si>
  <si>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</si>
  <si>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</si>
  <si>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</si>
  <si>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</si>
  <si>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</si>
  <si>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</si>
  <si>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</si>
  <si>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</si>
  <si>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</si>
  <si>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</si>
  <si>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</si>
  <si>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</si>
  <si>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</si>
  <si>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</si>
  <si>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</si>
  <si>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</si>
  <si>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</si>
  <si>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</si>
  <si>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</si>
  <si>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</si>
  <si>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</si>
  <si>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</si>
  <si>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</si>
  <si>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</si>
  <si>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</si>
  <si>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</si>
  <si>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</si>
  <si>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</si>
  <si>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</si>
  <si>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</si>
  <si>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</si>
  <si>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</si>
  <si>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</si>
  <si>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</si>
  <si>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</si>
  <si>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</si>
  <si>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</si>
  <si>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</si>
  <si>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</si>
  <si>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</si>
  <si>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</si>
  <si>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</si>
  <si>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</si>
  <si>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</si>
  <si>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</si>
  <si>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</si>
  <si>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</si>
  <si>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</si>
  <si>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</si>
  <si>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</si>
  <si>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</si>
  <si>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</si>
  <si>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</si>
  <si>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</si>
  <si>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</si>
  <si>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</si>
  <si>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</si>
  <si>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</si>
  <si>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</si>
  <si>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</si>
  <si>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</si>
  <si>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</si>
  <si>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</si>
  <si>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</si>
  <si>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</si>
  <si>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</si>
  <si>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</si>
  <si>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</si>
  <si>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</si>
  <si>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</si>
  <si>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</si>
  <si>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</si>
  <si>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</si>
  <si>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</si>
  <si>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</si>
  <si>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</si>
  <si>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</si>
  <si>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</si>
  <si>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</si>
  <si>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</si>
  <si>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</si>
  <si>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</si>
  <si>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</si>
  <si>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</si>
  <si>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</si>
  <si>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</si>
  <si>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</si>
  <si>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</si>
  <si>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</si>
  <si>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</si>
  <si>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</si>
  <si>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</si>
  <si>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</si>
  <si>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</si>
  <si>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</si>
  <si>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</si>
  <si>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</si>
  <si>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</si>
  <si>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</si>
  <si>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1000</t>
  </si>
  <si>
    <t>Межбюджетные трансферты</t>
  </si>
  <si>
    <t>ВСЕГО РАСХОДОВ</t>
  </si>
  <si>
    <t>0103</t>
  </si>
  <si>
    <t>Мероприятия в области строительства, архитектуры и градостроительства</t>
  </si>
  <si>
    <t>Уличное освещение</t>
  </si>
  <si>
    <t>Другие вопросы в области национальной  экономики</t>
  </si>
  <si>
    <t>Проведение мероприятий для детей и молодежи</t>
  </si>
  <si>
    <t>Мероприятия по землеустройству и землепользованию</t>
  </si>
  <si>
    <t>450 00 00</t>
  </si>
  <si>
    <t>Депутаты представительного органа муниципального образования</t>
  </si>
  <si>
    <t>002 12 00</t>
  </si>
  <si>
    <t>500</t>
  </si>
  <si>
    <t>002 04 00</t>
  </si>
  <si>
    <t>Выполнение функций органами местного самоуправления</t>
  </si>
  <si>
    <t>Глава местной администрации</t>
  </si>
  <si>
    <t>002 08 00</t>
  </si>
  <si>
    <t>Резервные фонды местных администраций</t>
  </si>
  <si>
    <t>070 05 00</t>
  </si>
  <si>
    <t>090 02 00</t>
  </si>
  <si>
    <t>0203</t>
  </si>
  <si>
    <t>001 36 00</t>
  </si>
  <si>
    <t>Субсидии юридическим лицам</t>
  </si>
  <si>
    <t>0412</t>
  </si>
  <si>
    <t>338 00 00</t>
  </si>
  <si>
    <t xml:space="preserve">0412 </t>
  </si>
  <si>
    <t xml:space="preserve">338 00 00 </t>
  </si>
  <si>
    <t>340 03 00</t>
  </si>
  <si>
    <t>Жилищное хозяйство</t>
  </si>
  <si>
    <t>0501</t>
  </si>
  <si>
    <t>Поддержка жилищного хозяйства</t>
  </si>
  <si>
    <t>350 00 00</t>
  </si>
  <si>
    <t>350 01 00</t>
  </si>
  <si>
    <t>Капитальный ремонт муниципального жилищного фонда</t>
  </si>
  <si>
    <t>350 02 00</t>
  </si>
  <si>
    <t>Мероприятия в области коммунального хозяйства</t>
  </si>
  <si>
    <t>351 05 00</t>
  </si>
  <si>
    <t xml:space="preserve">351 05 00 </t>
  </si>
  <si>
    <t>Благоустройство</t>
  </si>
  <si>
    <t>0503</t>
  </si>
  <si>
    <t>600 00 00</t>
  </si>
  <si>
    <t>600 01 00</t>
  </si>
  <si>
    <t>Прочие мероприятия по благоустройству</t>
  </si>
  <si>
    <t>600 05 00</t>
  </si>
  <si>
    <t>431 01 00</t>
  </si>
  <si>
    <t>Мероприятия в сфере культуры,кинематографии и средств массовой информации</t>
  </si>
  <si>
    <t>Физическая культура и спорт</t>
  </si>
  <si>
    <t>1006</t>
  </si>
  <si>
    <t>Целевые программы муниципальных образований</t>
  </si>
  <si>
    <t>521 00 00</t>
  </si>
  <si>
    <t>521 06 00</t>
  </si>
  <si>
    <t>440 99 00</t>
  </si>
  <si>
    <t>Выполнение функций бюджетными учреждениями</t>
  </si>
  <si>
    <t>442 99 00</t>
  </si>
  <si>
    <t>Комплектование книжных фондов библиотек муниципальных образований</t>
  </si>
  <si>
    <t>450 06 00</t>
  </si>
  <si>
    <t>Общеэкономические вопросы</t>
  </si>
  <si>
    <t>0401</t>
  </si>
  <si>
    <t>510 03 00</t>
  </si>
  <si>
    <t>Мероприятия в области жилищного хозяйства</t>
  </si>
  <si>
    <t>350 03 00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</si>
  <si>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</si>
  <si>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795 00 00</t>
  </si>
  <si>
    <t>1001</t>
  </si>
  <si>
    <t>Доплаты к пенсиям муниципальных служащих</t>
  </si>
  <si>
    <t xml:space="preserve">1001 </t>
  </si>
  <si>
    <t>491 01 00</t>
  </si>
  <si>
    <t>Социальные выплаты</t>
  </si>
  <si>
    <t xml:space="preserve"> %  исполнения</t>
  </si>
  <si>
    <t>0410</t>
  </si>
  <si>
    <t>Реализация дополнительных мероприятий, направленных на снижение напряженности на рынке труда субъектов РФ</t>
  </si>
  <si>
    <t>МЦП "Развитие информационной системы на территории МО НСП"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</si>
  <si>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</si>
  <si>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</si>
  <si>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Функционирование Правительства РФ, высших исполнительных органов государственной власти субъектов РФ и органов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</si>
  <si>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</si>
  <si>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МЦП "Обеспечение безопасности дорожного движения на территории НСП"</t>
  </si>
  <si>
    <t xml:space="preserve">МЦП "Семья" </t>
  </si>
  <si>
    <t>Исполнение за 9 месяцев 2010 года  (тыс.руб.)</t>
  </si>
  <si>
    <t>Распределение бюджетных ассигнований по разделам, подразделам, целевым статьям, видам расходов классификации расходов бюджета</t>
  </si>
  <si>
    <t>Новосветского сельского поселения Гатчинского муниципального района</t>
  </si>
  <si>
    <t>1100</t>
  </si>
  <si>
    <t>Межбюджетные трансферты бюджетам субъектов РФ и муниципальных образований общего характера</t>
  </si>
  <si>
    <t>Прочие межбюджетные трансферты бюджетам субъектам РФ и МО общего характера</t>
  </si>
  <si>
    <t>МЦП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объектах"</t>
  </si>
  <si>
    <t>МЦП "Дорожное хозяйство НСП"</t>
  </si>
  <si>
    <t>Массовый спорт</t>
  </si>
  <si>
    <t>1102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</si>
  <si>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</si>
  <si>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</si>
  <si>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</si>
  <si>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</si>
  <si>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</si>
  <si>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</si>
  <si>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</si>
  <si>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</si>
  <si>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</si>
  <si>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ДЦП "Развитие информационного общества ЛО на 2011-2013гг"</t>
  </si>
  <si>
    <t>522 00 40</t>
  </si>
  <si>
    <t>0111</t>
  </si>
  <si>
    <t>092 03 00</t>
  </si>
  <si>
    <t>Выполнение других обязательств государства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</si>
  <si>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</si>
  <si>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МЦП " Благоустройство территории МО Новосветское сельское поселение"</t>
  </si>
  <si>
    <t>МЦП "Муниципальная поддержка в сфере культуры на территории НСП"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</si>
  <si>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</si>
  <si>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МЦП "Обеспечение пожарной безопасности на территории НСП"</t>
  </si>
  <si>
    <t>МЦП"Развитие и муниципальная поддержка субъектов малого и среднего предпринимательства на территории МО Новосветского СП"</t>
  </si>
  <si>
    <t>МЦП "Энергосбережение и повышение энергетической эффективности муниципальных объектов МО Новосветское сельское поселение" на 2010-2016 годы</t>
  </si>
  <si>
    <t>МЦП "Обеспечение чистоты и порядка на территории МО Новосветское сельское поселение"</t>
  </si>
  <si>
    <t>МЦП "Озеленение территории МО Новосветское сельское поселение"</t>
  </si>
  <si>
    <t>на 2013 год</t>
  </si>
  <si>
    <t>Бюджет на 2013 год (тыс.руб.)</t>
  </si>
  <si>
    <t>МЦП "Содействие созданию условий лдя развития с\х производства, расширения рынка с\х продукции, сырья и продовольствия"</t>
  </si>
  <si>
    <t>Другие вопросы в области ЖКХ</t>
  </si>
  <si>
    <t>0505</t>
  </si>
  <si>
    <t>002 99 00</t>
  </si>
  <si>
    <t xml:space="preserve">МЦП "Основные направления развития физической культуры и спорта в МО НСП" </t>
  </si>
  <si>
    <t>Дорожное хозяйство (дорожные фонды)</t>
  </si>
  <si>
    <t>ДЦП "Содержание и ремонт дорог на территории НСП"</t>
  </si>
  <si>
    <t>Приложение  5.1
к Решению Совета депутатов 
МО Новосветское сельское поселение 
Гатчинского муниципального района 
от 22 ноября  2012 года № 57</t>
  </si>
  <si>
    <t>Раздел подраз-дел</t>
  </si>
  <si>
    <t>Вид рас-хода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</si>
</sst>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5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/>
    </xf>
    <xf numFmtId="2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164" fontId="14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/>
    </xf>
    <xf numFmtId="164" fontId="17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164" fontId="21" fillId="0" borderId="10" xfId="0" applyNumberFormat="1" applyFont="1" applyFill="1" applyBorder="1" applyAlignment="1">
      <alignment horizontal="right" vertical="center"/>
    </xf>
    <xf numFmtId="49" fontId="4" fillId="6" borderId="10" xfId="0" applyNumberFormat="1" applyFont="1" applyFill="1" applyBorder="1" applyAlignment="1">
      <alignment horizontal="justify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right" vertical="center"/>
    </xf>
    <xf numFmtId="164" fontId="16" fillId="6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49" fontId="4" fillId="6" borderId="1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164" fontId="14" fillId="6" borderId="10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2" fillId="14" borderId="10" xfId="0" applyFont="1" applyFill="1" applyBorder="1" applyAlignment="1">
      <alignment vertical="top"/>
    </xf>
    <xf numFmtId="4" fontId="12" fillId="14" borderId="10" xfId="0" applyNumberFormat="1" applyFont="1" applyFill="1" applyBorder="1" applyAlignment="1">
      <alignment horizontal="right" vertical="center"/>
    </xf>
    <xf numFmtId="164" fontId="12" fillId="14" borderId="1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vertical="top" wrapText="1"/>
    </xf>
    <xf numFmtId="49" fontId="12" fillId="0" borderId="0" xfId="0" applyNumberFormat="1" applyFont="1" applyFill="1" applyAlignment="1">
      <alignment vertical="top"/>
    </xf>
    <xf numFmtId="49" fontId="20" fillId="7" borderId="10" xfId="0" applyNumberFormat="1" applyFont="1" applyFill="1" applyBorder="1" applyAlignment="1">
      <alignment horizontal="center" vertical="center" wrapText="1"/>
    </xf>
    <xf numFmtId="4" fontId="20" fillId="7" borderId="10" xfId="0" applyNumberFormat="1" applyFont="1" applyFill="1" applyBorder="1" applyAlignment="1">
      <alignment horizontal="right" vertical="center"/>
    </xf>
    <xf numFmtId="49" fontId="20" fillId="7" borderId="10" xfId="0" applyNumberFormat="1" applyFont="1" applyFill="1" applyBorder="1" applyAlignment="1">
      <alignment horizontal="center" vertical="center"/>
    </xf>
    <xf numFmtId="49" fontId="19" fillId="7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right" vertical="center"/>
    </xf>
    <xf numFmtId="164" fontId="21" fillId="24" borderId="10" xfId="0" applyNumberFormat="1" applyFont="1" applyFill="1" applyBorder="1" applyAlignment="1">
      <alignment horizontal="right" vertical="center"/>
    </xf>
    <xf numFmtId="0" fontId="18" fillId="24" borderId="0" xfId="0" applyFont="1" applyFill="1" applyAlignment="1">
      <alignment/>
    </xf>
    <xf numFmtId="0" fontId="20" fillId="7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right" vertical="center"/>
    </xf>
    <xf numFmtId="164" fontId="20" fillId="24" borderId="10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164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/>
    </xf>
    <xf numFmtId="164" fontId="2" fillId="0" borderId="10" xfId="0" applyNumberFormat="1" applyFont="1" applyFill="1" applyBorder="1" applyAlignment="1">
      <alignment horizontal="center" vertical="center" wrapText="1"/>
    </xf>
    <xf numFmtId="49" fontId="20" fillId="7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8" fillId="6" borderId="10" xfId="0" applyNumberFormat="1" applyFont="1" applyFill="1" applyBorder="1" applyAlignment="1">
      <alignment horizontal="left" vertical="top" wrapText="1"/>
    </xf>
    <xf numFmtId="49" fontId="19" fillId="7" borderId="10" xfId="0" applyNumberFormat="1" applyFont="1" applyFill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49" fontId="2" fillId="24" borderId="10" xfId="0" applyNumberFormat="1" applyFont="1" applyFill="1" applyBorder="1" applyAlignment="1">
      <alignment horizontal="left" vertical="top" wrapText="1"/>
    </xf>
    <xf numFmtId="49" fontId="4" fillId="6" borderId="14" xfId="0" applyNumberFormat="1" applyFont="1" applyFill="1" applyBorder="1" applyAlignment="1">
      <alignment horizontal="left" vertical="top" wrapText="1"/>
    </xf>
    <xf numFmtId="49" fontId="20" fillId="7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/>
    </xf>
    <xf numFmtId="0" fontId="20" fillId="7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horizontal="left" vertical="top" wrapText="1"/>
    </xf>
    <xf numFmtId="0" fontId="4" fillId="14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12" t="s">
        <v>606</v>
      </c>
      <c r="D1" s="212"/>
      <c r="E1" s="212"/>
    </row>
    <row r="2" spans="3:5" ht="14.25" customHeight="1">
      <c r="C2" s="213" t="s">
        <v>607</v>
      </c>
      <c r="D2" s="213"/>
      <c r="E2" s="213"/>
    </row>
    <row r="3" spans="3:5" ht="12.75" customHeight="1">
      <c r="C3" s="212" t="s">
        <v>608</v>
      </c>
      <c r="D3" s="212"/>
      <c r="E3" s="212"/>
    </row>
    <row r="4" spans="3:5" ht="13.5" customHeight="1">
      <c r="C4" s="212" t="s">
        <v>609</v>
      </c>
      <c r="D4" s="212"/>
      <c r="E4" s="212"/>
    </row>
    <row r="5" spans="1:6" ht="17.25" customHeight="1">
      <c r="A5" s="204" t="s">
        <v>243</v>
      </c>
      <c r="B5" s="205"/>
      <c r="C5" s="205"/>
      <c r="D5" s="205"/>
      <c r="E5" s="205"/>
      <c r="F5" s="205"/>
    </row>
    <row r="6" spans="1:6" ht="17.25" customHeight="1">
      <c r="A6" s="204" t="s">
        <v>0</v>
      </c>
      <c r="B6" s="205"/>
      <c r="C6" s="205"/>
      <c r="D6" s="205"/>
      <c r="E6" s="205"/>
      <c r="F6" s="20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10"/>
      <c r="B430" s="33" t="s">
        <v>278</v>
      </c>
      <c r="C430" s="206" t="s">
        <v>274</v>
      </c>
      <c r="D430" s="206" t="s">
        <v>277</v>
      </c>
      <c r="E430" s="206" t="s">
        <v>279</v>
      </c>
      <c r="F430" s="208">
        <v>3960</v>
      </c>
      <c r="G430" s="25"/>
      <c r="H430" s="25"/>
      <c r="I430" s="25"/>
      <c r="J430" s="25"/>
    </row>
    <row r="431" spans="1:10" s="26" customFormat="1" ht="15.75">
      <c r="A431" s="211"/>
      <c r="B431" s="34" t="s">
        <v>280</v>
      </c>
      <c r="C431" s="207"/>
      <c r="D431" s="207"/>
      <c r="E431" s="207"/>
      <c r="F431" s="209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16"/>
      <c r="B979" s="218" t="s">
        <v>28</v>
      </c>
      <c r="C979" s="216" t="s">
        <v>29</v>
      </c>
      <c r="D979" s="216" t="s">
        <v>246</v>
      </c>
      <c r="E979" s="216" t="s">
        <v>12</v>
      </c>
      <c r="F979" s="217">
        <v>350</v>
      </c>
    </row>
    <row r="980" spans="1:6" ht="9.75" customHeight="1">
      <c r="A980" s="216"/>
      <c r="B980" s="218"/>
      <c r="C980" s="216"/>
      <c r="D980" s="216"/>
      <c r="E980" s="216"/>
      <c r="F980" s="217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16"/>
      <c r="B983" s="219" t="s">
        <v>428</v>
      </c>
      <c r="C983" s="215" t="s">
        <v>459</v>
      </c>
      <c r="D983" s="215" t="s">
        <v>427</v>
      </c>
      <c r="E983" s="215">
        <v>453</v>
      </c>
      <c r="F983" s="214">
        <v>350</v>
      </c>
    </row>
    <row r="984" spans="1:6" ht="15.75">
      <c r="A984" s="216"/>
      <c r="B984" s="219"/>
      <c r="C984" s="215"/>
      <c r="D984" s="215"/>
      <c r="E984" s="215"/>
      <c r="F984" s="214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983:A984"/>
    <mergeCell ref="B983:B984"/>
    <mergeCell ref="A5:F5"/>
    <mergeCell ref="A979:A980"/>
    <mergeCell ref="B979:B980"/>
    <mergeCell ref="D979:D980"/>
    <mergeCell ref="E979:E980"/>
    <mergeCell ref="F983:F984"/>
    <mergeCell ref="C983:C984"/>
    <mergeCell ref="D983:D984"/>
    <mergeCell ref="C979:C980"/>
    <mergeCell ref="F979:F980"/>
    <mergeCell ref="E983:E984"/>
    <mergeCell ref="C1:E1"/>
    <mergeCell ref="C3:E3"/>
    <mergeCell ref="C4:E4"/>
    <mergeCell ref="C2:E2"/>
    <mergeCell ref="A6:F6"/>
    <mergeCell ref="C430:C431"/>
    <mergeCell ref="D430:D431"/>
    <mergeCell ref="E430:E431"/>
    <mergeCell ref="F430:F431"/>
    <mergeCell ref="A430:A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12" t="s">
        <v>606</v>
      </c>
      <c r="D1" s="212"/>
      <c r="E1" s="212"/>
    </row>
    <row r="2" spans="3:5" ht="15.75">
      <c r="C2" s="213" t="s">
        <v>607</v>
      </c>
      <c r="D2" s="213"/>
      <c r="E2" s="213"/>
    </row>
    <row r="3" spans="3:5" ht="15.75">
      <c r="C3" s="212" t="s">
        <v>608</v>
      </c>
      <c r="D3" s="212"/>
      <c r="E3" s="212"/>
    </row>
    <row r="4" spans="3:5" ht="15.75">
      <c r="C4" s="212"/>
      <c r="D4" s="212"/>
      <c r="E4" s="212"/>
    </row>
    <row r="5" spans="1:6" ht="18.75">
      <c r="A5" s="204" t="s">
        <v>243</v>
      </c>
      <c r="B5" s="205"/>
      <c r="C5" s="205"/>
      <c r="D5" s="205"/>
      <c r="E5" s="205"/>
      <c r="F5" s="205"/>
    </row>
    <row r="6" spans="1:6" ht="18.75">
      <c r="A6" s="204" t="s">
        <v>0</v>
      </c>
      <c r="B6" s="205"/>
      <c r="C6" s="205"/>
      <c r="D6" s="205"/>
      <c r="E6" s="205"/>
      <c r="F6" s="20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10"/>
      <c r="B270" s="33" t="s">
        <v>278</v>
      </c>
      <c r="C270" s="206" t="s">
        <v>274</v>
      </c>
      <c r="D270" s="206" t="s">
        <v>277</v>
      </c>
      <c r="E270" s="206" t="s">
        <v>279</v>
      </c>
      <c r="F270" s="220">
        <v>3960</v>
      </c>
      <c r="G270" s="109">
        <v>3960</v>
      </c>
    </row>
    <row r="271" spans="1:7" ht="15.75">
      <c r="A271" s="211"/>
      <c r="B271" s="34" t="s">
        <v>280</v>
      </c>
      <c r="C271" s="207"/>
      <c r="D271" s="207"/>
      <c r="E271" s="207"/>
      <c r="F271" s="22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5:F5"/>
    <mergeCell ref="A270:A271"/>
    <mergeCell ref="C270:C271"/>
    <mergeCell ref="D270:D271"/>
    <mergeCell ref="E270:E271"/>
    <mergeCell ref="F270:F271"/>
    <mergeCell ref="A6:F6"/>
    <mergeCell ref="C1:E1"/>
    <mergeCell ref="C2:E2"/>
    <mergeCell ref="C3:E3"/>
    <mergeCell ref="C4:E4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12" t="s">
        <v>606</v>
      </c>
      <c r="D1" s="212"/>
      <c r="E1" s="212"/>
    </row>
    <row r="2" spans="3:5" ht="14.25" customHeight="1">
      <c r="C2" s="213" t="s">
        <v>607</v>
      </c>
      <c r="D2" s="213"/>
      <c r="E2" s="213"/>
    </row>
    <row r="3" spans="3:5" ht="12.75" customHeight="1">
      <c r="C3" s="212" t="s">
        <v>608</v>
      </c>
      <c r="D3" s="212"/>
      <c r="E3" s="212"/>
    </row>
    <row r="4" spans="3:5" ht="13.5" customHeight="1">
      <c r="C4" s="212"/>
      <c r="D4" s="212"/>
      <c r="E4" s="212"/>
    </row>
    <row r="5" spans="1:6" ht="17.25" customHeight="1">
      <c r="A5" s="204" t="s">
        <v>243</v>
      </c>
      <c r="B5" s="205"/>
      <c r="C5" s="205"/>
      <c r="D5" s="205"/>
      <c r="E5" s="205"/>
      <c r="F5" s="205"/>
    </row>
    <row r="6" spans="1:6" ht="17.25" customHeight="1">
      <c r="A6" s="204" t="s">
        <v>0</v>
      </c>
      <c r="B6" s="205"/>
      <c r="C6" s="205"/>
      <c r="D6" s="205"/>
      <c r="E6" s="205"/>
      <c r="F6" s="205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10"/>
      <c r="B270" s="33" t="s">
        <v>278</v>
      </c>
      <c r="C270" s="206" t="s">
        <v>274</v>
      </c>
      <c r="D270" s="206" t="s">
        <v>277</v>
      </c>
      <c r="E270" s="206" t="s">
        <v>279</v>
      </c>
      <c r="F270" s="220">
        <v>3960</v>
      </c>
      <c r="G270" s="222">
        <f t="shared" si="7"/>
        <v>3960</v>
      </c>
      <c r="H270" s="105"/>
      <c r="I270" s="7"/>
      <c r="J270" s="7"/>
    </row>
    <row r="271" spans="1:8" ht="15.75">
      <c r="A271" s="211"/>
      <c r="B271" s="34" t="s">
        <v>280</v>
      </c>
      <c r="C271" s="207"/>
      <c r="D271" s="207"/>
      <c r="E271" s="207"/>
      <c r="F271" s="221"/>
      <c r="G271" s="223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12" t="s">
        <v>606</v>
      </c>
      <c r="D1" s="212"/>
      <c r="E1" s="212"/>
    </row>
    <row r="2" spans="3:5" ht="15.75">
      <c r="C2" s="213" t="s">
        <v>607</v>
      </c>
      <c r="D2" s="213"/>
      <c r="E2" s="213"/>
    </row>
    <row r="3" spans="3:5" ht="15.75">
      <c r="C3" s="212" t="s">
        <v>608</v>
      </c>
      <c r="D3" s="212"/>
      <c r="E3" s="212"/>
    </row>
    <row r="4" spans="3:5" ht="15.75">
      <c r="C4" s="212"/>
      <c r="D4" s="212"/>
      <c r="E4" s="212"/>
    </row>
    <row r="5" spans="1:6" ht="18.75">
      <c r="A5" s="204" t="s">
        <v>243</v>
      </c>
      <c r="B5" s="205"/>
      <c r="C5" s="205"/>
      <c r="D5" s="205"/>
      <c r="E5" s="205"/>
      <c r="F5" s="205"/>
    </row>
    <row r="6" spans="1:6" ht="18.75">
      <c r="A6" s="204" t="s">
        <v>0</v>
      </c>
      <c r="B6" s="205"/>
      <c r="C6" s="205"/>
      <c r="D6" s="205"/>
      <c r="E6" s="205"/>
      <c r="F6" s="205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10"/>
      <c r="B270" s="33" t="s">
        <v>278</v>
      </c>
      <c r="C270" s="206" t="s">
        <v>274</v>
      </c>
      <c r="D270" s="206" t="s">
        <v>277</v>
      </c>
      <c r="E270" s="206" t="s">
        <v>279</v>
      </c>
      <c r="F270" s="220">
        <v>3960</v>
      </c>
      <c r="G270" s="109">
        <v>3960</v>
      </c>
    </row>
    <row r="271" spans="1:7" ht="15.75">
      <c r="A271" s="211"/>
      <c r="B271" s="34" t="s">
        <v>280</v>
      </c>
      <c r="C271" s="207"/>
      <c r="D271" s="207"/>
      <c r="E271" s="207"/>
      <c r="F271" s="22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5:F5"/>
    <mergeCell ref="A270:A271"/>
    <mergeCell ref="C270:C271"/>
    <mergeCell ref="D270:D271"/>
    <mergeCell ref="E270:E271"/>
    <mergeCell ref="F270:F271"/>
    <mergeCell ref="A6:F6"/>
    <mergeCell ref="C1:E1"/>
    <mergeCell ref="C2:E2"/>
    <mergeCell ref="C3:E3"/>
    <mergeCell ref="C4:E4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460"/>
  <sheetViews>
    <sheetView tabSelected="1" workbookViewId="0" topLeftCell="A1">
      <selection activeCell="A4" sqref="A4"/>
    </sheetView>
  </sheetViews>
  <sheetFormatPr defaultColWidth="8.8515625" defaultRowHeight="12.75"/>
  <cols>
    <col min="1" max="1" width="57.57421875" style="117" customWidth="1"/>
    <col min="2" max="2" width="8.57421875" style="117" customWidth="1"/>
    <col min="3" max="3" width="10.8515625" style="117" customWidth="1"/>
    <col min="4" max="4" width="6.8515625" style="117" customWidth="1"/>
    <col min="5" max="5" width="13.8515625" style="117" customWidth="1"/>
    <col min="6" max="6" width="13.140625" style="153" hidden="1" customWidth="1"/>
    <col min="7" max="7" width="9.140625" style="145" hidden="1" customWidth="1"/>
    <col min="8" max="12" width="8.8515625" style="145" customWidth="1"/>
    <col min="13" max="13" width="9.421875" style="145" bestFit="1" customWidth="1"/>
    <col min="14" max="16384" width="8.8515625" style="145" customWidth="1"/>
  </cols>
  <sheetData>
    <row r="2" spans="2:15" ht="15.75">
      <c r="B2" s="224" t="s">
        <v>752</v>
      </c>
      <c r="C2" s="225"/>
      <c r="D2" s="225"/>
      <c r="E2" s="225"/>
      <c r="F2" s="225"/>
      <c r="G2" s="225"/>
      <c r="H2" s="144"/>
      <c r="I2" s="144"/>
      <c r="J2" s="144"/>
      <c r="K2" s="144"/>
      <c r="L2" s="144"/>
      <c r="M2" s="144"/>
      <c r="N2" s="144"/>
      <c r="O2" s="144"/>
    </row>
    <row r="3" spans="2:15" ht="16.5" customHeight="1">
      <c r="B3" s="225"/>
      <c r="C3" s="225"/>
      <c r="D3" s="225"/>
      <c r="E3" s="225"/>
      <c r="F3" s="225"/>
      <c r="G3" s="225"/>
      <c r="H3" s="144"/>
      <c r="I3" s="144"/>
      <c r="J3" s="144"/>
      <c r="K3" s="144"/>
      <c r="L3" s="144"/>
      <c r="M3" s="144"/>
      <c r="N3" s="144"/>
      <c r="O3" s="144"/>
    </row>
    <row r="4" spans="2:15" ht="56.25" customHeight="1">
      <c r="B4" s="225"/>
      <c r="C4" s="225"/>
      <c r="D4" s="225"/>
      <c r="E4" s="225"/>
      <c r="F4" s="225"/>
      <c r="G4" s="225"/>
      <c r="H4" s="144"/>
      <c r="I4" s="144"/>
      <c r="J4" s="144"/>
      <c r="K4" s="144"/>
      <c r="L4" s="144"/>
      <c r="M4" s="144"/>
      <c r="N4" s="144"/>
      <c r="O4" s="144"/>
    </row>
    <row r="5" spans="2:15" ht="15.75" hidden="1">
      <c r="B5" s="201"/>
      <c r="C5" s="201"/>
      <c r="D5" s="201"/>
      <c r="E5" s="201"/>
      <c r="F5" s="201"/>
      <c r="G5" s="201"/>
      <c r="H5" s="146"/>
      <c r="I5" s="146"/>
      <c r="J5" s="146"/>
      <c r="K5" s="146"/>
      <c r="L5" s="146"/>
      <c r="M5" s="146"/>
      <c r="N5" s="146"/>
      <c r="O5" s="146"/>
    </row>
    <row r="6" ht="15.75" hidden="1"/>
    <row r="8" spans="1:7" ht="36.75" customHeight="1">
      <c r="A8" s="202" t="s">
        <v>711</v>
      </c>
      <c r="B8" s="202"/>
      <c r="C8" s="202"/>
      <c r="D8" s="202"/>
      <c r="E8" s="202"/>
      <c r="F8" s="185"/>
      <c r="G8" s="185"/>
    </row>
    <row r="9" spans="1:7" ht="18.75">
      <c r="A9" s="203" t="s">
        <v>712</v>
      </c>
      <c r="B9" s="203"/>
      <c r="C9" s="203"/>
      <c r="D9" s="203"/>
      <c r="E9" s="203"/>
      <c r="F9" s="186"/>
      <c r="G9" s="186"/>
    </row>
    <row r="10" spans="1:7" ht="18.75">
      <c r="A10" s="203" t="s">
        <v>743</v>
      </c>
      <c r="B10" s="203"/>
      <c r="C10" s="203"/>
      <c r="D10" s="203"/>
      <c r="E10" s="203"/>
      <c r="F10" s="186"/>
      <c r="G10" s="186"/>
    </row>
    <row r="11" spans="1:6" ht="18.75">
      <c r="A11" s="147"/>
      <c r="B11" s="147"/>
      <c r="C11" s="147"/>
      <c r="D11" s="147"/>
      <c r="E11" s="147"/>
      <c r="F11" s="148"/>
    </row>
    <row r="12" spans="1:7" ht="47.25">
      <c r="A12" s="149" t="s">
        <v>2</v>
      </c>
      <c r="B12" s="149" t="s">
        <v>753</v>
      </c>
      <c r="C12" s="149" t="s">
        <v>4</v>
      </c>
      <c r="D12" s="149" t="s">
        <v>754</v>
      </c>
      <c r="E12" s="226" t="s">
        <v>744</v>
      </c>
      <c r="F12" s="167" t="s">
        <v>710</v>
      </c>
      <c r="G12" s="167" t="s">
        <v>700</v>
      </c>
    </row>
    <row r="13" spans="1:7" ht="17.25" customHeight="1">
      <c r="A13" s="170" t="s">
        <v>9</v>
      </c>
      <c r="B13" s="171" t="s">
        <v>10</v>
      </c>
      <c r="C13" s="171" t="s">
        <v>11</v>
      </c>
      <c r="D13" s="171" t="s">
        <v>12</v>
      </c>
      <c r="E13" s="172">
        <f>E14+E17++E25+E28</f>
        <v>11050.599999999999</v>
      </c>
      <c r="F13" s="172" t="e">
        <f>F14+F17++F25+F28</f>
        <v>#REF!</v>
      </c>
      <c r="G13" s="173" t="e">
        <f aca="true" t="shared" si="0" ref="G13:G27">F13/E13*100</f>
        <v>#REF!</v>
      </c>
    </row>
    <row r="14" spans="1:13" s="158" customFormat="1" ht="54" customHeight="1">
      <c r="A14" s="227" t="s">
        <v>693</v>
      </c>
      <c r="B14" s="187" t="s">
        <v>635</v>
      </c>
      <c r="C14" s="187"/>
      <c r="D14" s="187"/>
      <c r="E14" s="188">
        <f>E15</f>
        <v>503.6</v>
      </c>
      <c r="F14" s="168">
        <f>F15</f>
        <v>204.6</v>
      </c>
      <c r="G14" s="169">
        <f t="shared" si="0"/>
        <v>40.62748212867355</v>
      </c>
      <c r="M14" s="181"/>
    </row>
    <row r="15" spans="1:7" s="158" customFormat="1" ht="50.25" customHeight="1">
      <c r="A15" s="228" t="s">
        <v>704</v>
      </c>
      <c r="B15" s="149" t="s">
        <v>635</v>
      </c>
      <c r="C15" s="149" t="s">
        <v>705</v>
      </c>
      <c r="D15" s="149"/>
      <c r="E15" s="164">
        <f>E16</f>
        <v>503.6</v>
      </c>
      <c r="F15" s="164">
        <f>F16</f>
        <v>204.6</v>
      </c>
      <c r="G15" s="159">
        <f t="shared" si="0"/>
        <v>40.62748212867355</v>
      </c>
    </row>
    <row r="16" spans="1:13" ht="34.5" customHeight="1">
      <c r="A16" s="228" t="s">
        <v>642</v>
      </c>
      <c r="B16" s="149" t="s">
        <v>635</v>
      </c>
      <c r="C16" s="149" t="s">
        <v>643</v>
      </c>
      <c r="D16" s="149" t="s">
        <v>644</v>
      </c>
      <c r="E16" s="164">
        <v>503.6</v>
      </c>
      <c r="F16" s="164">
        <v>204.6</v>
      </c>
      <c r="G16" s="159">
        <f t="shared" si="0"/>
        <v>40.62748212867355</v>
      </c>
      <c r="M16" s="180"/>
    </row>
    <row r="17" spans="1:7" s="158" customFormat="1" ht="50.25" customHeight="1">
      <c r="A17" s="227" t="s">
        <v>706</v>
      </c>
      <c r="B17" s="187" t="s">
        <v>15</v>
      </c>
      <c r="C17" s="187"/>
      <c r="D17" s="187"/>
      <c r="E17" s="188">
        <f>E19+E21+E23</f>
        <v>9971.499999999998</v>
      </c>
      <c r="F17" s="168">
        <f>F19+F21</f>
        <v>5840.1</v>
      </c>
      <c r="G17" s="169">
        <f t="shared" si="0"/>
        <v>58.56791856791859</v>
      </c>
    </row>
    <row r="18" spans="1:7" ht="55.5" customHeight="1">
      <c r="A18" s="228" t="s">
        <v>704</v>
      </c>
      <c r="B18" s="149" t="s">
        <v>15</v>
      </c>
      <c r="C18" s="149" t="s">
        <v>705</v>
      </c>
      <c r="D18" s="149"/>
      <c r="E18" s="164">
        <f>E19+E21</f>
        <v>9689.699999999999</v>
      </c>
      <c r="F18" s="164">
        <f>F19+F21</f>
        <v>5840.1</v>
      </c>
      <c r="G18" s="159">
        <f t="shared" si="0"/>
        <v>60.2712158271154</v>
      </c>
    </row>
    <row r="19" spans="1:7" ht="15.75">
      <c r="A19" s="228" t="s">
        <v>16</v>
      </c>
      <c r="B19" s="160" t="s">
        <v>15</v>
      </c>
      <c r="C19" s="160" t="s">
        <v>645</v>
      </c>
      <c r="D19" s="160"/>
      <c r="E19" s="164">
        <f>E20</f>
        <v>8555.4</v>
      </c>
      <c r="F19" s="164">
        <f>F20</f>
        <v>5257</v>
      </c>
      <c r="G19" s="159">
        <f t="shared" si="0"/>
        <v>61.44657175585011</v>
      </c>
    </row>
    <row r="20" spans="1:7" ht="31.5">
      <c r="A20" s="228" t="s">
        <v>646</v>
      </c>
      <c r="B20" s="149" t="s">
        <v>15</v>
      </c>
      <c r="C20" s="149" t="s">
        <v>645</v>
      </c>
      <c r="D20" s="149" t="s">
        <v>644</v>
      </c>
      <c r="E20" s="164">
        <v>8555.4</v>
      </c>
      <c r="F20" s="164">
        <v>5257</v>
      </c>
      <c r="G20" s="159">
        <f t="shared" si="0"/>
        <v>61.44657175585011</v>
      </c>
    </row>
    <row r="21" spans="1:7" ht="15.75">
      <c r="A21" s="228" t="s">
        <v>647</v>
      </c>
      <c r="B21" s="149" t="s">
        <v>15</v>
      </c>
      <c r="C21" s="149" t="s">
        <v>648</v>
      </c>
      <c r="D21" s="149"/>
      <c r="E21" s="164">
        <f>E22</f>
        <v>1134.3</v>
      </c>
      <c r="F21" s="164">
        <f>F22</f>
        <v>583.1</v>
      </c>
      <c r="G21" s="159">
        <f t="shared" si="0"/>
        <v>51.40615357489201</v>
      </c>
    </row>
    <row r="22" spans="1:7" ht="41.25" customHeight="1">
      <c r="A22" s="228" t="s">
        <v>646</v>
      </c>
      <c r="B22" s="149" t="s">
        <v>15</v>
      </c>
      <c r="C22" s="149" t="s">
        <v>648</v>
      </c>
      <c r="D22" s="149" t="s">
        <v>644</v>
      </c>
      <c r="E22" s="164">
        <v>1134.3</v>
      </c>
      <c r="F22" s="164">
        <v>583.1</v>
      </c>
      <c r="G22" s="159">
        <f t="shared" si="0"/>
        <v>51.40615357489201</v>
      </c>
    </row>
    <row r="23" spans="1:7" ht="66.75" customHeight="1">
      <c r="A23" s="228" t="s">
        <v>720</v>
      </c>
      <c r="B23" s="149" t="s">
        <v>15</v>
      </c>
      <c r="C23" s="149" t="s">
        <v>682</v>
      </c>
      <c r="D23" s="149"/>
      <c r="E23" s="164">
        <f>E24</f>
        <v>281.8</v>
      </c>
      <c r="F23" s="164"/>
      <c r="G23" s="159"/>
    </row>
    <row r="24" spans="1:7" ht="17.25" customHeight="1">
      <c r="A24" s="228" t="s">
        <v>721</v>
      </c>
      <c r="B24" s="149" t="s">
        <v>15</v>
      </c>
      <c r="C24" s="149" t="s">
        <v>682</v>
      </c>
      <c r="D24" s="149" t="s">
        <v>187</v>
      </c>
      <c r="E24" s="164">
        <v>281.8</v>
      </c>
      <c r="F24" s="164"/>
      <c r="G24" s="159"/>
    </row>
    <row r="25" spans="1:7" s="158" customFormat="1" ht="17.25" customHeight="1">
      <c r="A25" s="227" t="s">
        <v>465</v>
      </c>
      <c r="B25" s="187" t="s">
        <v>731</v>
      </c>
      <c r="C25" s="187"/>
      <c r="D25" s="187"/>
      <c r="E25" s="188">
        <f>E26</f>
        <v>100</v>
      </c>
      <c r="F25" s="168">
        <f>F26</f>
        <v>30.6</v>
      </c>
      <c r="G25" s="169">
        <f t="shared" si="0"/>
        <v>30.599999999999998</v>
      </c>
    </row>
    <row r="26" spans="1:7" ht="17.25" customHeight="1">
      <c r="A26" s="228" t="s">
        <v>465</v>
      </c>
      <c r="B26" s="149" t="s">
        <v>731</v>
      </c>
      <c r="C26" s="149" t="s">
        <v>466</v>
      </c>
      <c r="D26" s="149"/>
      <c r="E26" s="164">
        <f>E27</f>
        <v>100</v>
      </c>
      <c r="F26" s="164">
        <f>F27</f>
        <v>30.6</v>
      </c>
      <c r="G26" s="159">
        <f t="shared" si="0"/>
        <v>30.599999999999998</v>
      </c>
    </row>
    <row r="27" spans="1:7" ht="17.25" customHeight="1">
      <c r="A27" s="228" t="s">
        <v>649</v>
      </c>
      <c r="B27" s="149" t="s">
        <v>731</v>
      </c>
      <c r="C27" s="149" t="s">
        <v>650</v>
      </c>
      <c r="D27" s="149" t="s">
        <v>146</v>
      </c>
      <c r="E27" s="164">
        <v>100</v>
      </c>
      <c r="F27" s="164">
        <v>30.6</v>
      </c>
      <c r="G27" s="159">
        <f t="shared" si="0"/>
        <v>30.599999999999998</v>
      </c>
    </row>
    <row r="28" spans="1:7" s="158" customFormat="1" ht="17.25" customHeight="1">
      <c r="A28" s="227" t="s">
        <v>399</v>
      </c>
      <c r="B28" s="187" t="s">
        <v>526</v>
      </c>
      <c r="C28" s="187"/>
      <c r="D28" s="187"/>
      <c r="E28" s="188">
        <f>E29+E31</f>
        <v>475.5</v>
      </c>
      <c r="F28" s="168" t="e">
        <f>#REF!</f>
        <v>#REF!</v>
      </c>
      <c r="G28" s="169" t="e">
        <f aca="true" t="shared" si="1" ref="G28:G99">F28/E28*100</f>
        <v>#REF!</v>
      </c>
    </row>
    <row r="29" spans="1:7" ht="34.5" customHeight="1">
      <c r="A29" s="228" t="s">
        <v>499</v>
      </c>
      <c r="B29" s="149" t="s">
        <v>526</v>
      </c>
      <c r="C29" s="149" t="s">
        <v>500</v>
      </c>
      <c r="D29" s="149"/>
      <c r="E29" s="164">
        <f>E30</f>
        <v>43.8</v>
      </c>
      <c r="F29" s="164">
        <f>F30</f>
        <v>91.6</v>
      </c>
      <c r="G29" s="159">
        <f t="shared" si="1"/>
        <v>209.13242009132424</v>
      </c>
    </row>
    <row r="30" spans="1:7" ht="27.75" customHeight="1">
      <c r="A30" s="228" t="s">
        <v>707</v>
      </c>
      <c r="B30" s="149" t="s">
        <v>526</v>
      </c>
      <c r="C30" s="149" t="s">
        <v>651</v>
      </c>
      <c r="D30" s="149" t="s">
        <v>644</v>
      </c>
      <c r="E30" s="164">
        <v>43.8</v>
      </c>
      <c r="F30" s="164">
        <v>91.6</v>
      </c>
      <c r="G30" s="159">
        <f t="shared" si="1"/>
        <v>209.13242009132424</v>
      </c>
    </row>
    <row r="31" spans="1:7" ht="35.25" customHeight="1">
      <c r="A31" s="228" t="s">
        <v>557</v>
      </c>
      <c r="B31" s="149" t="s">
        <v>526</v>
      </c>
      <c r="C31" s="149" t="s">
        <v>558</v>
      </c>
      <c r="D31" s="149"/>
      <c r="E31" s="164">
        <f>E32</f>
        <v>431.7</v>
      </c>
      <c r="F31" s="164"/>
      <c r="G31" s="159"/>
    </row>
    <row r="32" spans="1:7" ht="18.75" customHeight="1">
      <c r="A32" s="228" t="s">
        <v>733</v>
      </c>
      <c r="B32" s="149" t="s">
        <v>526</v>
      </c>
      <c r="C32" s="149" t="s">
        <v>732</v>
      </c>
      <c r="D32" s="149" t="s">
        <v>644</v>
      </c>
      <c r="E32" s="164">
        <v>431.7</v>
      </c>
      <c r="F32" s="164"/>
      <c r="G32" s="159"/>
    </row>
    <row r="33" spans="1:7" s="150" customFormat="1" ht="17.25" customHeight="1">
      <c r="A33" s="229" t="s">
        <v>415</v>
      </c>
      <c r="B33" s="176" t="s">
        <v>652</v>
      </c>
      <c r="C33" s="176" t="s">
        <v>11</v>
      </c>
      <c r="D33" s="176" t="s">
        <v>12</v>
      </c>
      <c r="E33" s="172">
        <f>E34</f>
        <v>295.9</v>
      </c>
      <c r="F33" s="195"/>
      <c r="G33" s="196"/>
    </row>
    <row r="34" spans="1:7" s="150" customFormat="1" ht="17.25" customHeight="1">
      <c r="A34" s="230" t="s">
        <v>722</v>
      </c>
      <c r="B34" s="190" t="s">
        <v>652</v>
      </c>
      <c r="C34" s="190" t="s">
        <v>11</v>
      </c>
      <c r="D34" s="190" t="s">
        <v>12</v>
      </c>
      <c r="E34" s="188">
        <f>E35</f>
        <v>295.9</v>
      </c>
      <c r="F34" s="195"/>
      <c r="G34" s="196"/>
    </row>
    <row r="35" spans="1:7" ht="38.25" customHeight="1">
      <c r="A35" s="228" t="s">
        <v>723</v>
      </c>
      <c r="B35" s="149" t="s">
        <v>652</v>
      </c>
      <c r="C35" s="149" t="s">
        <v>653</v>
      </c>
      <c r="D35" s="149"/>
      <c r="E35" s="164">
        <f>E36</f>
        <v>295.9</v>
      </c>
      <c r="F35" s="164">
        <f>F36</f>
        <v>112.6</v>
      </c>
      <c r="G35" s="159">
        <f t="shared" si="1"/>
        <v>38.05339641770868</v>
      </c>
    </row>
    <row r="36" spans="1:7" ht="31.5">
      <c r="A36" s="228" t="s">
        <v>646</v>
      </c>
      <c r="B36" s="149" t="s">
        <v>652</v>
      </c>
      <c r="C36" s="149" t="s">
        <v>653</v>
      </c>
      <c r="D36" s="149" t="s">
        <v>644</v>
      </c>
      <c r="E36" s="164">
        <v>295.9</v>
      </c>
      <c r="F36" s="164">
        <v>112.6</v>
      </c>
      <c r="G36" s="159">
        <f t="shared" si="1"/>
        <v>38.05339641770868</v>
      </c>
    </row>
    <row r="37" spans="1:7" s="150" customFormat="1" ht="31.5" customHeight="1">
      <c r="A37" s="231" t="s">
        <v>233</v>
      </c>
      <c r="B37" s="175" t="s">
        <v>234</v>
      </c>
      <c r="C37" s="175" t="s">
        <v>11</v>
      </c>
      <c r="D37" s="175" t="s">
        <v>12</v>
      </c>
      <c r="E37" s="172">
        <f>E38+E41+E44</f>
        <v>397</v>
      </c>
      <c r="F37" s="172">
        <f>F38+F41</f>
        <v>42.8</v>
      </c>
      <c r="G37" s="173">
        <f t="shared" si="1"/>
        <v>10.780856423173804</v>
      </c>
    </row>
    <row r="38" spans="1:7" s="174" customFormat="1" ht="46.5" customHeight="1">
      <c r="A38" s="227" t="s">
        <v>724</v>
      </c>
      <c r="B38" s="189" t="s">
        <v>527</v>
      </c>
      <c r="C38" s="189"/>
      <c r="D38" s="189"/>
      <c r="E38" s="188">
        <f>E39</f>
        <v>105</v>
      </c>
      <c r="F38" s="168">
        <f>F39</f>
        <v>38.8</v>
      </c>
      <c r="G38" s="169">
        <f t="shared" si="1"/>
        <v>36.95238095238095</v>
      </c>
    </row>
    <row r="39" spans="1:7" s="150" customFormat="1" ht="15.75">
      <c r="A39" s="232" t="s">
        <v>680</v>
      </c>
      <c r="B39" s="160" t="s">
        <v>527</v>
      </c>
      <c r="C39" s="160" t="s">
        <v>694</v>
      </c>
      <c r="D39" s="160"/>
      <c r="E39" s="164">
        <f>E40</f>
        <v>105</v>
      </c>
      <c r="F39" s="164">
        <f>F40</f>
        <v>38.8</v>
      </c>
      <c r="G39" s="159">
        <f t="shared" si="1"/>
        <v>36.95238095238095</v>
      </c>
    </row>
    <row r="40" spans="1:7" s="150" customFormat="1" ht="63">
      <c r="A40" s="228" t="s">
        <v>716</v>
      </c>
      <c r="B40" s="160" t="s">
        <v>527</v>
      </c>
      <c r="C40" s="160" t="s">
        <v>694</v>
      </c>
      <c r="D40" s="160" t="s">
        <v>644</v>
      </c>
      <c r="E40" s="164">
        <v>105</v>
      </c>
      <c r="F40" s="164">
        <v>38.8</v>
      </c>
      <c r="G40" s="159">
        <f t="shared" si="1"/>
        <v>36.95238095238095</v>
      </c>
    </row>
    <row r="41" spans="1:7" s="158" customFormat="1" ht="17.25" customHeight="1">
      <c r="A41" s="227" t="s">
        <v>235</v>
      </c>
      <c r="B41" s="189" t="s">
        <v>236</v>
      </c>
      <c r="C41" s="189"/>
      <c r="D41" s="189"/>
      <c r="E41" s="188">
        <f>E42</f>
        <v>292</v>
      </c>
      <c r="F41" s="168">
        <f>F42</f>
        <v>4</v>
      </c>
      <c r="G41" s="169">
        <f t="shared" si="1"/>
        <v>1.36986301369863</v>
      </c>
    </row>
    <row r="42" spans="1:7" ht="17.25" customHeight="1">
      <c r="A42" s="232" t="s">
        <v>680</v>
      </c>
      <c r="B42" s="160" t="s">
        <v>236</v>
      </c>
      <c r="C42" s="160" t="s">
        <v>694</v>
      </c>
      <c r="D42" s="160"/>
      <c r="E42" s="164">
        <f>E43</f>
        <v>292</v>
      </c>
      <c r="F42" s="164">
        <f>F43</f>
        <v>4</v>
      </c>
      <c r="G42" s="159">
        <f t="shared" si="1"/>
        <v>1.36986301369863</v>
      </c>
    </row>
    <row r="43" spans="1:7" ht="17.25" customHeight="1">
      <c r="A43" s="228" t="s">
        <v>738</v>
      </c>
      <c r="B43" s="160" t="s">
        <v>236</v>
      </c>
      <c r="C43" s="160" t="s">
        <v>694</v>
      </c>
      <c r="D43" s="160" t="s">
        <v>644</v>
      </c>
      <c r="E43" s="164">
        <v>292</v>
      </c>
      <c r="F43" s="164">
        <v>4</v>
      </c>
      <c r="G43" s="159">
        <f t="shared" si="1"/>
        <v>1.36986301369863</v>
      </c>
    </row>
    <row r="44" spans="1:7" s="198" customFormat="1" ht="33.75" customHeight="1" hidden="1">
      <c r="A44" s="227" t="s">
        <v>725</v>
      </c>
      <c r="B44" s="189" t="s">
        <v>726</v>
      </c>
      <c r="C44" s="189"/>
      <c r="D44" s="189"/>
      <c r="E44" s="188">
        <f>E45</f>
        <v>0</v>
      </c>
      <c r="F44" s="191"/>
      <c r="G44" s="197"/>
    </row>
    <row r="45" spans="1:7" ht="30" customHeight="1" hidden="1">
      <c r="A45" s="228" t="s">
        <v>727</v>
      </c>
      <c r="B45" s="160" t="s">
        <v>726</v>
      </c>
      <c r="C45" s="160" t="s">
        <v>728</v>
      </c>
      <c r="D45" s="160" t="s">
        <v>644</v>
      </c>
      <c r="E45" s="164"/>
      <c r="F45" s="164"/>
      <c r="G45" s="159"/>
    </row>
    <row r="46" spans="1:7" ht="17.25" customHeight="1">
      <c r="A46" s="229" t="s">
        <v>408</v>
      </c>
      <c r="B46" s="176" t="s">
        <v>454</v>
      </c>
      <c r="C46" s="176" t="s">
        <v>11</v>
      </c>
      <c r="D46" s="176" t="s">
        <v>12</v>
      </c>
      <c r="E46" s="172">
        <f>E47+E50+E53+E57</f>
        <v>4905</v>
      </c>
      <c r="F46" s="172">
        <f>F47+F50+F53+F57</f>
        <v>291.1</v>
      </c>
      <c r="G46" s="173">
        <f t="shared" si="1"/>
        <v>5.934760448521917</v>
      </c>
    </row>
    <row r="47" spans="1:7" ht="17.25" customHeight="1">
      <c r="A47" s="230" t="s">
        <v>688</v>
      </c>
      <c r="B47" s="190" t="s">
        <v>689</v>
      </c>
      <c r="C47" s="190"/>
      <c r="D47" s="190"/>
      <c r="E47" s="188">
        <f>E48</f>
        <v>190</v>
      </c>
      <c r="F47" s="168">
        <f>F48</f>
        <v>207.9</v>
      </c>
      <c r="G47" s="169">
        <f t="shared" si="1"/>
        <v>109.42105263157896</v>
      </c>
    </row>
    <row r="48" spans="1:7" ht="47.25">
      <c r="A48" s="232" t="s">
        <v>702</v>
      </c>
      <c r="B48" s="161" t="s">
        <v>689</v>
      </c>
      <c r="C48" s="161" t="s">
        <v>690</v>
      </c>
      <c r="D48" s="161"/>
      <c r="E48" s="164">
        <f>E49</f>
        <v>190</v>
      </c>
      <c r="F48" s="164">
        <f>F49</f>
        <v>207.9</v>
      </c>
      <c r="G48" s="159">
        <f t="shared" si="1"/>
        <v>109.42105263157896</v>
      </c>
    </row>
    <row r="49" spans="1:7" ht="17.25" customHeight="1">
      <c r="A49" s="232" t="s">
        <v>646</v>
      </c>
      <c r="B49" s="161" t="s">
        <v>689</v>
      </c>
      <c r="C49" s="161" t="s">
        <v>690</v>
      </c>
      <c r="D49" s="161" t="s">
        <v>644</v>
      </c>
      <c r="E49" s="164">
        <v>190</v>
      </c>
      <c r="F49" s="164">
        <v>207.9</v>
      </c>
      <c r="G49" s="159">
        <f t="shared" si="1"/>
        <v>109.42105263157896</v>
      </c>
    </row>
    <row r="50" spans="1:7" s="158" customFormat="1" ht="17.25" customHeight="1">
      <c r="A50" s="227" t="s">
        <v>750</v>
      </c>
      <c r="B50" s="187" t="s">
        <v>529</v>
      </c>
      <c r="C50" s="187" t="s">
        <v>11</v>
      </c>
      <c r="D50" s="187" t="s">
        <v>12</v>
      </c>
      <c r="E50" s="188">
        <f>E51</f>
        <v>3500</v>
      </c>
      <c r="F50" s="168">
        <f>F51</f>
        <v>0</v>
      </c>
      <c r="G50" s="169">
        <f aca="true" t="shared" si="2" ref="G50:G55">F50/E50*100</f>
        <v>0</v>
      </c>
    </row>
    <row r="51" spans="1:7" ht="17.25" customHeight="1">
      <c r="A51" s="228" t="s">
        <v>680</v>
      </c>
      <c r="B51" s="149" t="s">
        <v>529</v>
      </c>
      <c r="C51" s="149" t="s">
        <v>694</v>
      </c>
      <c r="D51" s="149" t="s">
        <v>12</v>
      </c>
      <c r="E51" s="164">
        <f>E52</f>
        <v>3500</v>
      </c>
      <c r="F51" s="164">
        <f>F52</f>
        <v>0</v>
      </c>
      <c r="G51" s="159">
        <f t="shared" si="2"/>
        <v>0</v>
      </c>
    </row>
    <row r="52" spans="1:7" ht="15.75">
      <c r="A52" s="228" t="s">
        <v>751</v>
      </c>
      <c r="B52" s="149" t="s">
        <v>529</v>
      </c>
      <c r="C52" s="149" t="s">
        <v>694</v>
      </c>
      <c r="D52" s="149" t="s">
        <v>644</v>
      </c>
      <c r="E52" s="164">
        <v>3500</v>
      </c>
      <c r="F52" s="164">
        <v>0</v>
      </c>
      <c r="G52" s="159">
        <f t="shared" si="2"/>
        <v>0</v>
      </c>
    </row>
    <row r="53" spans="1:7" s="158" customFormat="1" ht="17.25" customHeight="1">
      <c r="A53" s="230" t="s">
        <v>476</v>
      </c>
      <c r="B53" s="190" t="s">
        <v>701</v>
      </c>
      <c r="C53" s="190"/>
      <c r="D53" s="190"/>
      <c r="E53" s="188">
        <f>E54</f>
        <v>445</v>
      </c>
      <c r="F53" s="168">
        <f>F54</f>
        <v>0</v>
      </c>
      <c r="G53" s="159">
        <f t="shared" si="2"/>
        <v>0</v>
      </c>
    </row>
    <row r="54" spans="1:7" ht="17.25" customHeight="1">
      <c r="A54" s="232" t="s">
        <v>680</v>
      </c>
      <c r="B54" s="161" t="s">
        <v>701</v>
      </c>
      <c r="C54" s="161"/>
      <c r="D54" s="161"/>
      <c r="E54" s="164">
        <f>E55+E56</f>
        <v>445</v>
      </c>
      <c r="F54" s="164">
        <f>F55</f>
        <v>0</v>
      </c>
      <c r="G54" s="159">
        <f t="shared" si="2"/>
        <v>0</v>
      </c>
    </row>
    <row r="55" spans="1:7" ht="17.25" customHeight="1">
      <c r="A55" s="232" t="s">
        <v>703</v>
      </c>
      <c r="B55" s="161" t="s">
        <v>701</v>
      </c>
      <c r="C55" s="161" t="s">
        <v>694</v>
      </c>
      <c r="D55" s="161" t="s">
        <v>644</v>
      </c>
      <c r="E55" s="164">
        <v>445</v>
      </c>
      <c r="F55" s="164">
        <v>0</v>
      </c>
      <c r="G55" s="159">
        <f t="shared" si="2"/>
        <v>0</v>
      </c>
    </row>
    <row r="56" spans="1:7" ht="17.25" customHeight="1" hidden="1">
      <c r="A56" s="232" t="s">
        <v>729</v>
      </c>
      <c r="B56" s="161" t="s">
        <v>701</v>
      </c>
      <c r="C56" s="161" t="s">
        <v>730</v>
      </c>
      <c r="D56" s="161" t="s">
        <v>525</v>
      </c>
      <c r="E56" s="164"/>
      <c r="F56" s="164"/>
      <c r="G56" s="159"/>
    </row>
    <row r="57" spans="1:7" s="158" customFormat="1" ht="17.25" customHeight="1">
      <c r="A57" s="227" t="s">
        <v>638</v>
      </c>
      <c r="B57" s="187" t="s">
        <v>655</v>
      </c>
      <c r="C57" s="187"/>
      <c r="D57" s="187"/>
      <c r="E57" s="188">
        <f>E58+E60+E62</f>
        <v>770</v>
      </c>
      <c r="F57" s="168">
        <f>F58+F60+F62</f>
        <v>83.2</v>
      </c>
      <c r="G57" s="169">
        <f t="shared" si="1"/>
        <v>10.805194805194805</v>
      </c>
    </row>
    <row r="58" spans="1:7" ht="31.5">
      <c r="A58" s="228" t="s">
        <v>636</v>
      </c>
      <c r="B58" s="149" t="s">
        <v>655</v>
      </c>
      <c r="C58" s="149" t="s">
        <v>656</v>
      </c>
      <c r="D58" s="149"/>
      <c r="E58" s="164">
        <f>E59</f>
        <v>200</v>
      </c>
      <c r="F58" s="164">
        <f>F59</f>
        <v>0</v>
      </c>
      <c r="G58" s="159">
        <f t="shared" si="1"/>
        <v>0</v>
      </c>
    </row>
    <row r="59" spans="1:7" ht="17.25" customHeight="1">
      <c r="A59" s="228" t="s">
        <v>646</v>
      </c>
      <c r="B59" s="149" t="s">
        <v>657</v>
      </c>
      <c r="C59" s="149" t="s">
        <v>658</v>
      </c>
      <c r="D59" s="149" t="s">
        <v>644</v>
      </c>
      <c r="E59" s="164">
        <v>200</v>
      </c>
      <c r="F59" s="164">
        <v>0</v>
      </c>
      <c r="G59" s="159">
        <f t="shared" si="1"/>
        <v>0</v>
      </c>
    </row>
    <row r="60" spans="1:7" ht="31.5">
      <c r="A60" s="228" t="s">
        <v>480</v>
      </c>
      <c r="B60" s="149" t="s">
        <v>655</v>
      </c>
      <c r="C60" s="149" t="s">
        <v>481</v>
      </c>
      <c r="D60" s="149"/>
      <c r="E60" s="164">
        <f>E61</f>
        <v>500</v>
      </c>
      <c r="F60" s="164">
        <f>F61</f>
        <v>63.2</v>
      </c>
      <c r="G60" s="159">
        <f t="shared" si="1"/>
        <v>12.64</v>
      </c>
    </row>
    <row r="61" spans="1:7" ht="17.25" customHeight="1">
      <c r="A61" s="228" t="s">
        <v>640</v>
      </c>
      <c r="B61" s="149" t="s">
        <v>655</v>
      </c>
      <c r="C61" s="149" t="s">
        <v>659</v>
      </c>
      <c r="D61" s="149" t="s">
        <v>644</v>
      </c>
      <c r="E61" s="164">
        <v>500</v>
      </c>
      <c r="F61" s="164">
        <v>63.2</v>
      </c>
      <c r="G61" s="159">
        <f t="shared" si="1"/>
        <v>12.64</v>
      </c>
    </row>
    <row r="62" spans="1:7" ht="17.25" customHeight="1">
      <c r="A62" s="228" t="s">
        <v>680</v>
      </c>
      <c r="B62" s="149" t="s">
        <v>655</v>
      </c>
      <c r="C62" s="149" t="s">
        <v>694</v>
      </c>
      <c r="D62" s="149"/>
      <c r="E62" s="164">
        <f>E63+E64</f>
        <v>70</v>
      </c>
      <c r="F62" s="164">
        <f>F63+F64</f>
        <v>20</v>
      </c>
      <c r="G62" s="159"/>
    </row>
    <row r="63" spans="1:7" ht="47.25">
      <c r="A63" s="228" t="s">
        <v>739</v>
      </c>
      <c r="B63" s="149" t="s">
        <v>655</v>
      </c>
      <c r="C63" s="149" t="s">
        <v>694</v>
      </c>
      <c r="D63" s="149" t="s">
        <v>644</v>
      </c>
      <c r="E63" s="164">
        <v>30</v>
      </c>
      <c r="F63" s="164">
        <v>20</v>
      </c>
      <c r="G63" s="159">
        <f t="shared" si="1"/>
        <v>66.66666666666666</v>
      </c>
    </row>
    <row r="64" spans="1:7" ht="47.25">
      <c r="A64" s="228" t="s">
        <v>745</v>
      </c>
      <c r="B64" s="149" t="s">
        <v>655</v>
      </c>
      <c r="C64" s="149" t="s">
        <v>694</v>
      </c>
      <c r="D64" s="149" t="s">
        <v>644</v>
      </c>
      <c r="E64" s="164">
        <v>40</v>
      </c>
      <c r="F64" s="164">
        <v>0</v>
      </c>
      <c r="G64" s="159">
        <f t="shared" si="1"/>
        <v>0</v>
      </c>
    </row>
    <row r="65" spans="1:7" ht="17.25" customHeight="1">
      <c r="A65" s="229" t="s">
        <v>516</v>
      </c>
      <c r="B65" s="176" t="s">
        <v>542</v>
      </c>
      <c r="C65" s="176" t="s">
        <v>21</v>
      </c>
      <c r="D65" s="176" t="s">
        <v>12</v>
      </c>
      <c r="E65" s="172">
        <f>E66+E71+E76+E89</f>
        <v>10213.3</v>
      </c>
      <c r="F65" s="172" t="e">
        <f>F66+F71+F76</f>
        <v>#REF!</v>
      </c>
      <c r="G65" s="173" t="e">
        <f t="shared" si="1"/>
        <v>#REF!</v>
      </c>
    </row>
    <row r="66" spans="1:7" s="193" customFormat="1" ht="17.25" customHeight="1">
      <c r="A66" s="230" t="s">
        <v>660</v>
      </c>
      <c r="B66" s="190" t="s">
        <v>661</v>
      </c>
      <c r="C66" s="190"/>
      <c r="D66" s="190"/>
      <c r="E66" s="188">
        <f>E67</f>
        <v>1811.9</v>
      </c>
      <c r="F66" s="191" t="e">
        <f>F67</f>
        <v>#REF!</v>
      </c>
      <c r="G66" s="192" t="e">
        <f t="shared" si="1"/>
        <v>#REF!</v>
      </c>
    </row>
    <row r="67" spans="1:7" ht="17.25" customHeight="1">
      <c r="A67" s="232" t="s">
        <v>662</v>
      </c>
      <c r="B67" s="161" t="s">
        <v>661</v>
      </c>
      <c r="C67" s="161" t="s">
        <v>663</v>
      </c>
      <c r="D67" s="161"/>
      <c r="E67" s="164">
        <f>E68+E69+E70</f>
        <v>1811.9</v>
      </c>
      <c r="F67" s="164" t="e">
        <f>#REF!+F69+F70</f>
        <v>#REF!</v>
      </c>
      <c r="G67" s="159" t="e">
        <f t="shared" si="1"/>
        <v>#REF!</v>
      </c>
    </row>
    <row r="68" spans="1:7" ht="42" customHeight="1" hidden="1">
      <c r="A68" s="233" t="s">
        <v>734</v>
      </c>
      <c r="B68" s="161" t="s">
        <v>661</v>
      </c>
      <c r="C68" s="161" t="s">
        <v>664</v>
      </c>
      <c r="D68" s="161" t="s">
        <v>86</v>
      </c>
      <c r="E68" s="164"/>
      <c r="F68" s="164">
        <v>564.2</v>
      </c>
      <c r="G68" s="159" t="e">
        <f t="shared" si="1"/>
        <v>#DIV/0!</v>
      </c>
    </row>
    <row r="69" spans="1:7" ht="17.25" customHeight="1">
      <c r="A69" s="232" t="s">
        <v>665</v>
      </c>
      <c r="B69" s="161" t="s">
        <v>661</v>
      </c>
      <c r="C69" s="161" t="s">
        <v>666</v>
      </c>
      <c r="D69" s="161" t="s">
        <v>644</v>
      </c>
      <c r="E69" s="164">
        <v>1500</v>
      </c>
      <c r="F69" s="164" t="e">
        <f>#REF!</f>
        <v>#REF!</v>
      </c>
      <c r="G69" s="159" t="e">
        <f t="shared" si="1"/>
        <v>#REF!</v>
      </c>
    </row>
    <row r="70" spans="1:7" ht="17.25" customHeight="1">
      <c r="A70" s="234" t="s">
        <v>691</v>
      </c>
      <c r="B70" s="161" t="s">
        <v>661</v>
      </c>
      <c r="C70" s="161" t="s">
        <v>692</v>
      </c>
      <c r="D70" s="161" t="s">
        <v>644</v>
      </c>
      <c r="E70" s="164">
        <v>311.9</v>
      </c>
      <c r="F70" s="164" t="e">
        <f>#REF!</f>
        <v>#REF!</v>
      </c>
      <c r="G70" s="159" t="e">
        <f>F70/E70*100</f>
        <v>#REF!</v>
      </c>
    </row>
    <row r="71" spans="1:7" s="193" customFormat="1" ht="17.25" customHeight="1">
      <c r="A71" s="227" t="s">
        <v>19</v>
      </c>
      <c r="B71" s="187" t="s">
        <v>20</v>
      </c>
      <c r="C71" s="187"/>
      <c r="D71" s="187"/>
      <c r="E71" s="188">
        <f>E72</f>
        <v>514.5</v>
      </c>
      <c r="F71" s="191">
        <f>F72</f>
        <v>675.5</v>
      </c>
      <c r="G71" s="192">
        <f t="shared" si="1"/>
        <v>131.2925170068027</v>
      </c>
    </row>
    <row r="72" spans="1:7" ht="17.25" customHeight="1">
      <c r="A72" s="228" t="s">
        <v>23</v>
      </c>
      <c r="B72" s="149" t="s">
        <v>20</v>
      </c>
      <c r="C72" s="149" t="s">
        <v>24</v>
      </c>
      <c r="D72" s="149"/>
      <c r="E72" s="164">
        <f>E73</f>
        <v>514.5</v>
      </c>
      <c r="F72" s="164">
        <f>F73</f>
        <v>675.5</v>
      </c>
      <c r="G72" s="159">
        <f t="shared" si="1"/>
        <v>131.2925170068027</v>
      </c>
    </row>
    <row r="73" spans="1:7" ht="17.25" customHeight="1">
      <c r="A73" s="228" t="s">
        <v>667</v>
      </c>
      <c r="B73" s="149" t="s">
        <v>20</v>
      </c>
      <c r="C73" s="149" t="s">
        <v>668</v>
      </c>
      <c r="D73" s="149"/>
      <c r="E73" s="164">
        <f>E74+E75</f>
        <v>514.5</v>
      </c>
      <c r="F73" s="164">
        <v>675.5</v>
      </c>
      <c r="G73" s="159">
        <f t="shared" si="1"/>
        <v>131.2925170068027</v>
      </c>
    </row>
    <row r="74" spans="1:7" ht="17.25" customHeight="1">
      <c r="A74" s="228" t="s">
        <v>654</v>
      </c>
      <c r="B74" s="149" t="s">
        <v>20</v>
      </c>
      <c r="C74" s="149" t="s">
        <v>669</v>
      </c>
      <c r="D74" s="149" t="s">
        <v>86</v>
      </c>
      <c r="E74" s="164">
        <v>51.2</v>
      </c>
      <c r="F74" s="164">
        <v>183.2</v>
      </c>
      <c r="G74" s="159">
        <f t="shared" si="1"/>
        <v>357.81249999999994</v>
      </c>
    </row>
    <row r="75" spans="1:7" ht="17.25" customHeight="1">
      <c r="A75" s="228" t="s">
        <v>646</v>
      </c>
      <c r="B75" s="149" t="s">
        <v>20</v>
      </c>
      <c r="C75" s="149" t="s">
        <v>668</v>
      </c>
      <c r="D75" s="149" t="s">
        <v>644</v>
      </c>
      <c r="E75" s="164">
        <v>463.3</v>
      </c>
      <c r="F75" s="164">
        <v>492.2</v>
      </c>
      <c r="G75" s="159">
        <f t="shared" si="1"/>
        <v>106.23785883876538</v>
      </c>
    </row>
    <row r="76" spans="1:7" s="193" customFormat="1" ht="17.25" customHeight="1">
      <c r="A76" s="227" t="s">
        <v>670</v>
      </c>
      <c r="B76" s="189" t="s">
        <v>671</v>
      </c>
      <c r="C76" s="189"/>
      <c r="D76" s="189"/>
      <c r="E76" s="188">
        <f>E77+E82</f>
        <v>2032.2</v>
      </c>
      <c r="F76" s="191" t="e">
        <f>F77+F82</f>
        <v>#REF!</v>
      </c>
      <c r="G76" s="192" t="e">
        <f t="shared" si="1"/>
        <v>#REF!</v>
      </c>
    </row>
    <row r="77" spans="1:7" ht="17.25" customHeight="1">
      <c r="A77" s="228" t="s">
        <v>670</v>
      </c>
      <c r="B77" s="160" t="s">
        <v>671</v>
      </c>
      <c r="C77" s="160" t="s">
        <v>672</v>
      </c>
      <c r="D77" s="160"/>
      <c r="E77" s="164">
        <f>E78+E80</f>
        <v>1592.2</v>
      </c>
      <c r="F77" s="164" t="e">
        <f>F78+#REF!+F80</f>
        <v>#REF!</v>
      </c>
      <c r="G77" s="159" t="e">
        <f t="shared" si="1"/>
        <v>#REF!</v>
      </c>
    </row>
    <row r="78" spans="1:7" ht="17.25" customHeight="1">
      <c r="A78" s="228" t="s">
        <v>637</v>
      </c>
      <c r="B78" s="160" t="s">
        <v>671</v>
      </c>
      <c r="C78" s="160" t="s">
        <v>673</v>
      </c>
      <c r="D78" s="160"/>
      <c r="E78" s="164">
        <f>E79</f>
        <v>1197.2</v>
      </c>
      <c r="F78" s="164">
        <f>F79</f>
        <v>504.5</v>
      </c>
      <c r="G78" s="159">
        <f t="shared" si="1"/>
        <v>42.1399933177414</v>
      </c>
    </row>
    <row r="79" spans="1:7" ht="17.25" customHeight="1">
      <c r="A79" s="228" t="s">
        <v>646</v>
      </c>
      <c r="B79" s="160" t="s">
        <v>671</v>
      </c>
      <c r="C79" s="160" t="s">
        <v>673</v>
      </c>
      <c r="D79" s="160" t="s">
        <v>644</v>
      </c>
      <c r="E79" s="164">
        <v>1197.2</v>
      </c>
      <c r="F79" s="164">
        <v>504.5</v>
      </c>
      <c r="G79" s="159">
        <f t="shared" si="1"/>
        <v>42.1399933177414</v>
      </c>
    </row>
    <row r="80" spans="1:7" ht="17.25" customHeight="1">
      <c r="A80" s="228" t="s">
        <v>674</v>
      </c>
      <c r="B80" s="160" t="s">
        <v>671</v>
      </c>
      <c r="C80" s="160" t="s">
        <v>675</v>
      </c>
      <c r="D80" s="160"/>
      <c r="E80" s="164">
        <f>E81</f>
        <v>395</v>
      </c>
      <c r="F80" s="164">
        <f>F81</f>
        <v>1154.1</v>
      </c>
      <c r="G80" s="159">
        <f t="shared" si="1"/>
        <v>292.1772151898734</v>
      </c>
    </row>
    <row r="81" spans="1:7" ht="17.25" customHeight="1">
      <c r="A81" s="228" t="s">
        <v>646</v>
      </c>
      <c r="B81" s="160" t="s">
        <v>671</v>
      </c>
      <c r="C81" s="160" t="s">
        <v>675</v>
      </c>
      <c r="D81" s="160" t="s">
        <v>644</v>
      </c>
      <c r="E81" s="164">
        <v>395</v>
      </c>
      <c r="F81" s="164">
        <v>1154.1</v>
      </c>
      <c r="G81" s="159">
        <f t="shared" si="1"/>
        <v>292.1772151898734</v>
      </c>
    </row>
    <row r="82" spans="1:7" ht="17.25" customHeight="1">
      <c r="A82" s="228" t="s">
        <v>680</v>
      </c>
      <c r="B82" s="160" t="s">
        <v>671</v>
      </c>
      <c r="C82" s="160" t="s">
        <v>694</v>
      </c>
      <c r="D82" s="160"/>
      <c r="E82" s="164">
        <f>SUM(E83:E88)</f>
        <v>440</v>
      </c>
      <c r="F82" s="164">
        <f>F83</f>
        <v>6.1</v>
      </c>
      <c r="G82" s="159">
        <f t="shared" si="1"/>
        <v>1.3863636363636362</v>
      </c>
    </row>
    <row r="83" spans="1:7" ht="30" customHeight="1" hidden="1">
      <c r="A83" s="37" t="s">
        <v>741</v>
      </c>
      <c r="B83" s="160" t="s">
        <v>671</v>
      </c>
      <c r="C83" s="160" t="s">
        <v>694</v>
      </c>
      <c r="D83" s="160" t="s">
        <v>644</v>
      </c>
      <c r="E83" s="164"/>
      <c r="F83" s="164">
        <f>F88</f>
        <v>6.1</v>
      </c>
      <c r="G83" s="159" t="e">
        <f t="shared" si="1"/>
        <v>#DIV/0!</v>
      </c>
    </row>
    <row r="84" spans="1:7" ht="30" customHeight="1" hidden="1">
      <c r="A84" s="37" t="s">
        <v>735</v>
      </c>
      <c r="B84" s="160" t="s">
        <v>671</v>
      </c>
      <c r="C84" s="160" t="s">
        <v>694</v>
      </c>
      <c r="D84" s="160" t="s">
        <v>644</v>
      </c>
      <c r="E84" s="164"/>
      <c r="F84" s="164"/>
      <c r="G84" s="159"/>
    </row>
    <row r="85" spans="1:7" ht="47.25">
      <c r="A85" s="37" t="s">
        <v>740</v>
      </c>
      <c r="B85" s="160" t="s">
        <v>671</v>
      </c>
      <c r="C85" s="160" t="s">
        <v>694</v>
      </c>
      <c r="D85" s="160" t="s">
        <v>644</v>
      </c>
      <c r="E85" s="164">
        <v>300</v>
      </c>
      <c r="F85" s="164">
        <f>F93</f>
        <v>126.2</v>
      </c>
      <c r="G85" s="159">
        <f>F85/E85*100</f>
        <v>42.06666666666667</v>
      </c>
    </row>
    <row r="86" spans="1:7" ht="17.25" customHeight="1" hidden="1">
      <c r="A86" s="37" t="s">
        <v>717</v>
      </c>
      <c r="B86" s="160" t="s">
        <v>671</v>
      </c>
      <c r="C86" s="160" t="s">
        <v>694</v>
      </c>
      <c r="D86" s="160" t="s">
        <v>644</v>
      </c>
      <c r="E86" s="164"/>
      <c r="F86" s="164"/>
      <c r="G86" s="159"/>
    </row>
    <row r="87" spans="1:7" ht="21.75" customHeight="1" hidden="1">
      <c r="A87" s="37" t="s">
        <v>742</v>
      </c>
      <c r="B87" s="160" t="s">
        <v>671</v>
      </c>
      <c r="C87" s="160" t="s">
        <v>694</v>
      </c>
      <c r="D87" s="160" t="s">
        <v>644</v>
      </c>
      <c r="E87" s="164"/>
      <c r="F87" s="164">
        <v>6.1</v>
      </c>
      <c r="G87" s="159" t="e">
        <f>F87/E87*100</f>
        <v>#DIV/0!</v>
      </c>
    </row>
    <row r="88" spans="1:7" ht="31.5">
      <c r="A88" s="228" t="s">
        <v>708</v>
      </c>
      <c r="B88" s="160" t="s">
        <v>671</v>
      </c>
      <c r="C88" s="160" t="s">
        <v>694</v>
      </c>
      <c r="D88" s="160" t="s">
        <v>644</v>
      </c>
      <c r="E88" s="164">
        <v>140</v>
      </c>
      <c r="F88" s="164">
        <v>6.1</v>
      </c>
      <c r="G88" s="159">
        <f t="shared" si="1"/>
        <v>4.357142857142857</v>
      </c>
    </row>
    <row r="89" spans="1:7" ht="17.25" customHeight="1">
      <c r="A89" s="227" t="s">
        <v>746</v>
      </c>
      <c r="B89" s="189" t="s">
        <v>747</v>
      </c>
      <c r="C89" s="189"/>
      <c r="D89" s="189"/>
      <c r="E89" s="188">
        <f>E90</f>
        <v>5854.7</v>
      </c>
      <c r="F89" s="164"/>
      <c r="G89" s="159"/>
    </row>
    <row r="90" spans="1:7" ht="47.25">
      <c r="A90" s="228" t="s">
        <v>704</v>
      </c>
      <c r="B90" s="160" t="s">
        <v>747</v>
      </c>
      <c r="C90" s="160" t="s">
        <v>705</v>
      </c>
      <c r="D90" s="160"/>
      <c r="E90" s="164">
        <f>E91</f>
        <v>5854.7</v>
      </c>
      <c r="F90" s="164"/>
      <c r="G90" s="159"/>
    </row>
    <row r="91" spans="1:7" ht="19.5" customHeight="1">
      <c r="A91" s="228" t="s">
        <v>37</v>
      </c>
      <c r="B91" s="160" t="s">
        <v>747</v>
      </c>
      <c r="C91" s="160" t="s">
        <v>748</v>
      </c>
      <c r="D91" s="160" t="s">
        <v>525</v>
      </c>
      <c r="E91" s="164">
        <v>5854.7</v>
      </c>
      <c r="F91" s="164"/>
      <c r="G91" s="159"/>
    </row>
    <row r="92" spans="1:7" ht="12.75" customHeight="1" hidden="1">
      <c r="A92" s="228"/>
      <c r="B92" s="160"/>
      <c r="C92" s="160"/>
      <c r="D92" s="160"/>
      <c r="E92" s="164"/>
      <c r="F92" s="164"/>
      <c r="G92" s="159"/>
    </row>
    <row r="93" spans="1:7" ht="17.25" customHeight="1">
      <c r="A93" s="231" t="s">
        <v>65</v>
      </c>
      <c r="B93" s="175" t="s">
        <v>66</v>
      </c>
      <c r="C93" s="175" t="s">
        <v>11</v>
      </c>
      <c r="D93" s="175" t="s">
        <v>12</v>
      </c>
      <c r="E93" s="172">
        <f aca="true" t="shared" si="3" ref="E93:F96">E94</f>
        <v>290</v>
      </c>
      <c r="F93" s="172">
        <f t="shared" si="3"/>
        <v>126.2</v>
      </c>
      <c r="G93" s="173">
        <f t="shared" si="1"/>
        <v>43.51724137931035</v>
      </c>
    </row>
    <row r="94" spans="1:7" s="193" customFormat="1" ht="17.25" customHeight="1">
      <c r="A94" s="227" t="s">
        <v>267</v>
      </c>
      <c r="B94" s="189" t="s">
        <v>268</v>
      </c>
      <c r="C94" s="189"/>
      <c r="D94" s="189"/>
      <c r="E94" s="188">
        <f t="shared" si="3"/>
        <v>290</v>
      </c>
      <c r="F94" s="191">
        <f t="shared" si="3"/>
        <v>126.2</v>
      </c>
      <c r="G94" s="192">
        <f t="shared" si="1"/>
        <v>43.51724137931035</v>
      </c>
    </row>
    <row r="95" spans="1:7" ht="17.25" customHeight="1">
      <c r="A95" s="228" t="s">
        <v>486</v>
      </c>
      <c r="B95" s="160" t="s">
        <v>268</v>
      </c>
      <c r="C95" s="160" t="s">
        <v>487</v>
      </c>
      <c r="D95" s="160"/>
      <c r="E95" s="164">
        <f t="shared" si="3"/>
        <v>290</v>
      </c>
      <c r="F95" s="164">
        <f t="shared" si="3"/>
        <v>126.2</v>
      </c>
      <c r="G95" s="159">
        <f t="shared" si="1"/>
        <v>43.51724137931035</v>
      </c>
    </row>
    <row r="96" spans="1:7" ht="17.25" customHeight="1">
      <c r="A96" s="228" t="s">
        <v>639</v>
      </c>
      <c r="B96" s="160" t="s">
        <v>268</v>
      </c>
      <c r="C96" s="160" t="s">
        <v>676</v>
      </c>
      <c r="D96" s="160"/>
      <c r="E96" s="164">
        <f t="shared" si="3"/>
        <v>290</v>
      </c>
      <c r="F96" s="164">
        <f t="shared" si="3"/>
        <v>126.2</v>
      </c>
      <c r="G96" s="159">
        <f t="shared" si="1"/>
        <v>43.51724137931035</v>
      </c>
    </row>
    <row r="97" spans="1:7" ht="17.25" customHeight="1">
      <c r="A97" s="228" t="s">
        <v>646</v>
      </c>
      <c r="B97" s="160" t="s">
        <v>268</v>
      </c>
      <c r="C97" s="160" t="s">
        <v>676</v>
      </c>
      <c r="D97" s="160" t="s">
        <v>644</v>
      </c>
      <c r="E97" s="164">
        <v>290</v>
      </c>
      <c r="F97" s="164">
        <v>126.2</v>
      </c>
      <c r="G97" s="159">
        <f t="shared" si="1"/>
        <v>43.51724137931035</v>
      </c>
    </row>
    <row r="98" spans="1:7" ht="31.5">
      <c r="A98" s="231" t="s">
        <v>28</v>
      </c>
      <c r="B98" s="175" t="s">
        <v>29</v>
      </c>
      <c r="C98" s="175" t="s">
        <v>11</v>
      </c>
      <c r="D98" s="175" t="s">
        <v>12</v>
      </c>
      <c r="E98" s="172">
        <f>E99</f>
        <v>8679.36</v>
      </c>
      <c r="F98" s="172" t="e">
        <f>F99</f>
        <v>#REF!</v>
      </c>
      <c r="G98" s="173" t="e">
        <f t="shared" si="1"/>
        <v>#REF!</v>
      </c>
    </row>
    <row r="99" spans="1:7" s="158" customFormat="1" ht="17.25" customHeight="1">
      <c r="A99" s="227" t="s">
        <v>32</v>
      </c>
      <c r="B99" s="189" t="s">
        <v>33</v>
      </c>
      <c r="C99" s="189"/>
      <c r="D99" s="189"/>
      <c r="E99" s="188">
        <f>E100+E104+E110</f>
        <v>8679.36</v>
      </c>
      <c r="F99" s="168" t="e">
        <f>#REF!</f>
        <v>#REF!</v>
      </c>
      <c r="G99" s="169" t="e">
        <f t="shared" si="1"/>
        <v>#REF!</v>
      </c>
    </row>
    <row r="100" spans="1:7" ht="31.5">
      <c r="A100" s="228" t="s">
        <v>247</v>
      </c>
      <c r="B100" s="160" t="s">
        <v>33</v>
      </c>
      <c r="C100" s="160" t="s">
        <v>35</v>
      </c>
      <c r="D100" s="160"/>
      <c r="E100" s="164">
        <f>E101</f>
        <v>7793.43</v>
      </c>
      <c r="F100" s="164">
        <f>F101</f>
        <v>5381.5</v>
      </c>
      <c r="G100" s="159">
        <f aca="true" t="shared" si="4" ref="G100:G118">F100/E100*100</f>
        <v>69.05175256594336</v>
      </c>
    </row>
    <row r="101" spans="1:9" ht="17.25" customHeight="1">
      <c r="A101" s="228" t="s">
        <v>37</v>
      </c>
      <c r="B101" s="160" t="s">
        <v>33</v>
      </c>
      <c r="C101" s="160" t="s">
        <v>683</v>
      </c>
      <c r="D101" s="160"/>
      <c r="E101" s="164">
        <f>E102+E103</f>
        <v>7793.43</v>
      </c>
      <c r="F101" s="164">
        <f>F102</f>
        <v>5381.5</v>
      </c>
      <c r="G101" s="159">
        <f t="shared" si="4"/>
        <v>69.05175256594336</v>
      </c>
      <c r="I101" s="152"/>
    </row>
    <row r="102" spans="1:14" ht="47.25">
      <c r="A102" s="235" t="s">
        <v>737</v>
      </c>
      <c r="B102" s="199" t="s">
        <v>33</v>
      </c>
      <c r="C102" s="199" t="s">
        <v>683</v>
      </c>
      <c r="D102" s="199" t="s">
        <v>209</v>
      </c>
      <c r="E102" s="200">
        <v>7117.5</v>
      </c>
      <c r="F102" s="164">
        <v>5381.5</v>
      </c>
      <c r="G102" s="159">
        <f t="shared" si="4"/>
        <v>75.6094134176326</v>
      </c>
      <c r="N102" s="180"/>
    </row>
    <row r="103" spans="1:14" ht="18" customHeight="1">
      <c r="A103" s="235" t="s">
        <v>37</v>
      </c>
      <c r="B103" s="199" t="s">
        <v>33</v>
      </c>
      <c r="C103" s="199" t="s">
        <v>683</v>
      </c>
      <c r="D103" s="199" t="s">
        <v>146</v>
      </c>
      <c r="E103" s="200">
        <v>675.93</v>
      </c>
      <c r="F103" s="164"/>
      <c r="G103" s="159"/>
      <c r="N103" s="180"/>
    </row>
    <row r="104" spans="1:7" ht="17.25" customHeight="1">
      <c r="A104" s="235" t="s">
        <v>42</v>
      </c>
      <c r="B104" s="199" t="s">
        <v>33</v>
      </c>
      <c r="C104" s="199" t="s">
        <v>43</v>
      </c>
      <c r="D104" s="199"/>
      <c r="E104" s="200">
        <f>E105</f>
        <v>375.93</v>
      </c>
      <c r="F104" s="164">
        <f>F105</f>
        <v>194.8</v>
      </c>
      <c r="G104" s="159">
        <f t="shared" si="4"/>
        <v>51.81815763573005</v>
      </c>
    </row>
    <row r="105" spans="1:7" ht="31.5">
      <c r="A105" s="235" t="s">
        <v>37</v>
      </c>
      <c r="B105" s="199" t="s">
        <v>33</v>
      </c>
      <c r="C105" s="199" t="s">
        <v>685</v>
      </c>
      <c r="D105" s="199"/>
      <c r="E105" s="200">
        <f>E106</f>
        <v>375.93</v>
      </c>
      <c r="F105" s="164">
        <f>F106</f>
        <v>194.8</v>
      </c>
      <c r="G105" s="159">
        <f t="shared" si="4"/>
        <v>51.81815763573005</v>
      </c>
    </row>
    <row r="106" spans="1:7" ht="38.25" customHeight="1">
      <c r="A106" s="235" t="s">
        <v>737</v>
      </c>
      <c r="B106" s="199" t="s">
        <v>33</v>
      </c>
      <c r="C106" s="199" t="s">
        <v>685</v>
      </c>
      <c r="D106" s="199" t="s">
        <v>209</v>
      </c>
      <c r="E106" s="200">
        <v>375.93</v>
      </c>
      <c r="F106" s="164">
        <v>194.8</v>
      </c>
      <c r="G106" s="159">
        <f t="shared" si="4"/>
        <v>51.81815763573005</v>
      </c>
    </row>
    <row r="107" spans="1:7" ht="34.5" customHeight="1" hidden="1">
      <c r="A107" s="228" t="s">
        <v>677</v>
      </c>
      <c r="B107" s="160" t="s">
        <v>33</v>
      </c>
      <c r="C107" s="160" t="s">
        <v>641</v>
      </c>
      <c r="D107" s="160"/>
      <c r="E107" s="164">
        <f>E108</f>
        <v>0</v>
      </c>
      <c r="F107" s="164">
        <f>F108</f>
        <v>6.4</v>
      </c>
      <c r="G107" s="159" t="e">
        <f t="shared" si="4"/>
        <v>#DIV/0!</v>
      </c>
    </row>
    <row r="108" spans="1:7" ht="34.5" customHeight="1" hidden="1">
      <c r="A108" s="228" t="s">
        <v>686</v>
      </c>
      <c r="B108" s="160" t="s">
        <v>33</v>
      </c>
      <c r="C108" s="160" t="s">
        <v>687</v>
      </c>
      <c r="D108" s="160"/>
      <c r="E108" s="164">
        <f>E109</f>
        <v>0</v>
      </c>
      <c r="F108" s="164">
        <f>F109</f>
        <v>6.4</v>
      </c>
      <c r="G108" s="159" t="e">
        <f t="shared" si="4"/>
        <v>#DIV/0!</v>
      </c>
    </row>
    <row r="109" spans="1:7" ht="17.25" customHeight="1" hidden="1">
      <c r="A109" s="228" t="s">
        <v>684</v>
      </c>
      <c r="B109" s="160" t="s">
        <v>33</v>
      </c>
      <c r="C109" s="160" t="s">
        <v>687</v>
      </c>
      <c r="D109" s="160" t="s">
        <v>525</v>
      </c>
      <c r="E109" s="164"/>
      <c r="F109" s="164">
        <v>6.4</v>
      </c>
      <c r="G109" s="159" t="e">
        <f t="shared" si="4"/>
        <v>#DIV/0!</v>
      </c>
    </row>
    <row r="110" spans="1:7" ht="17.25" customHeight="1">
      <c r="A110" s="228" t="s">
        <v>680</v>
      </c>
      <c r="B110" s="160" t="s">
        <v>33</v>
      </c>
      <c r="C110" s="160" t="s">
        <v>694</v>
      </c>
      <c r="D110" s="160"/>
      <c r="E110" s="164">
        <f>E111</f>
        <v>510</v>
      </c>
      <c r="F110" s="164"/>
      <c r="G110" s="159"/>
    </row>
    <row r="111" spans="1:7" ht="31.5">
      <c r="A111" s="235" t="s">
        <v>736</v>
      </c>
      <c r="B111" s="199" t="s">
        <v>33</v>
      </c>
      <c r="C111" s="199" t="s">
        <v>694</v>
      </c>
      <c r="D111" s="199" t="s">
        <v>644</v>
      </c>
      <c r="E111" s="200">
        <v>510</v>
      </c>
      <c r="F111" s="164">
        <v>295.6</v>
      </c>
      <c r="G111" s="159">
        <f>F111/E111*100</f>
        <v>57.9607843137255</v>
      </c>
    </row>
    <row r="112" spans="1:7" ht="17.25" customHeight="1">
      <c r="A112" s="236" t="s">
        <v>506</v>
      </c>
      <c r="B112" s="171" t="s">
        <v>632</v>
      </c>
      <c r="C112" s="171" t="s">
        <v>11</v>
      </c>
      <c r="D112" s="171" t="s">
        <v>12</v>
      </c>
      <c r="E112" s="172">
        <f>E113+E116</f>
        <v>498</v>
      </c>
      <c r="F112" s="172">
        <f>F113+F116</f>
        <v>113.6</v>
      </c>
      <c r="G112" s="177">
        <f t="shared" si="4"/>
        <v>22.811244979919678</v>
      </c>
    </row>
    <row r="113" spans="1:7" s="158" customFormat="1" ht="17.25" customHeight="1">
      <c r="A113" s="237" t="s">
        <v>507</v>
      </c>
      <c r="B113" s="187" t="s">
        <v>695</v>
      </c>
      <c r="C113" s="187"/>
      <c r="D113" s="187"/>
      <c r="E113" s="188">
        <f>E114</f>
        <v>130</v>
      </c>
      <c r="F113" s="168">
        <f>F114</f>
        <v>0</v>
      </c>
      <c r="G113" s="159">
        <f t="shared" si="4"/>
        <v>0</v>
      </c>
    </row>
    <row r="114" spans="1:7" ht="17.25" customHeight="1">
      <c r="A114" s="238" t="s">
        <v>696</v>
      </c>
      <c r="B114" s="149" t="s">
        <v>697</v>
      </c>
      <c r="C114" s="149" t="s">
        <v>698</v>
      </c>
      <c r="D114" s="149"/>
      <c r="E114" s="164">
        <f>E115</f>
        <v>130</v>
      </c>
      <c r="F114" s="164">
        <f>F115</f>
        <v>0</v>
      </c>
      <c r="G114" s="159">
        <f t="shared" si="4"/>
        <v>0</v>
      </c>
    </row>
    <row r="115" spans="1:7" ht="17.25" customHeight="1">
      <c r="A115" s="238" t="s">
        <v>699</v>
      </c>
      <c r="B115" s="149" t="s">
        <v>695</v>
      </c>
      <c r="C115" s="149" t="s">
        <v>698</v>
      </c>
      <c r="D115" s="149" t="s">
        <v>18</v>
      </c>
      <c r="E115" s="164">
        <v>130</v>
      </c>
      <c r="F115" s="164">
        <v>0</v>
      </c>
      <c r="G115" s="159">
        <f t="shared" si="4"/>
        <v>0</v>
      </c>
    </row>
    <row r="116" spans="1:7" ht="17.25" customHeight="1">
      <c r="A116" s="237" t="s">
        <v>403</v>
      </c>
      <c r="B116" s="187" t="s">
        <v>679</v>
      </c>
      <c r="C116" s="187"/>
      <c r="D116" s="187"/>
      <c r="E116" s="188">
        <f>E117</f>
        <v>368</v>
      </c>
      <c r="F116" s="168">
        <f>F117</f>
        <v>113.6</v>
      </c>
      <c r="G116" s="169">
        <f t="shared" si="4"/>
        <v>30.869565217391305</v>
      </c>
    </row>
    <row r="117" spans="1:7" ht="17.25" customHeight="1">
      <c r="A117" s="228" t="s">
        <v>680</v>
      </c>
      <c r="B117" s="149" t="s">
        <v>679</v>
      </c>
      <c r="C117" s="149" t="s">
        <v>694</v>
      </c>
      <c r="D117" s="149"/>
      <c r="E117" s="164">
        <f>E118</f>
        <v>368</v>
      </c>
      <c r="F117" s="164">
        <f>F118</f>
        <v>113.6</v>
      </c>
      <c r="G117" s="159">
        <f t="shared" si="4"/>
        <v>30.869565217391305</v>
      </c>
    </row>
    <row r="118" spans="1:7" ht="17.25" customHeight="1">
      <c r="A118" s="238" t="s">
        <v>709</v>
      </c>
      <c r="B118" s="149" t="s">
        <v>679</v>
      </c>
      <c r="C118" s="162" t="s">
        <v>694</v>
      </c>
      <c r="D118" s="149" t="s">
        <v>644</v>
      </c>
      <c r="E118" s="164">
        <v>368</v>
      </c>
      <c r="F118" s="164">
        <v>113.6</v>
      </c>
      <c r="G118" s="159">
        <f t="shared" si="4"/>
        <v>30.869565217391305</v>
      </c>
    </row>
    <row r="119" spans="1:7" ht="17.25" customHeight="1">
      <c r="A119" s="231" t="s">
        <v>678</v>
      </c>
      <c r="B119" s="171" t="s">
        <v>713</v>
      </c>
      <c r="C119" s="171" t="s">
        <v>492</v>
      </c>
      <c r="D119" s="171" t="s">
        <v>12</v>
      </c>
      <c r="E119" s="172">
        <f>E120</f>
        <v>596</v>
      </c>
      <c r="F119" s="172" t="e">
        <f>F120</f>
        <v>#REF!</v>
      </c>
      <c r="G119" s="173" t="e">
        <f aca="true" t="shared" si="5" ref="G119:G127">F119/E119*100</f>
        <v>#REF!</v>
      </c>
    </row>
    <row r="120" spans="1:7" s="158" customFormat="1" ht="17.25" customHeight="1">
      <c r="A120" s="227" t="s">
        <v>718</v>
      </c>
      <c r="B120" s="187" t="s">
        <v>719</v>
      </c>
      <c r="C120" s="187"/>
      <c r="D120" s="187"/>
      <c r="E120" s="188">
        <f>E121</f>
        <v>596</v>
      </c>
      <c r="F120" s="168" t="e">
        <f>F121</f>
        <v>#REF!</v>
      </c>
      <c r="G120" s="169" t="e">
        <f t="shared" si="5"/>
        <v>#REF!</v>
      </c>
    </row>
    <row r="121" spans="1:7" s="158" customFormat="1" ht="17.25" customHeight="1">
      <c r="A121" s="228" t="s">
        <v>680</v>
      </c>
      <c r="B121" s="149" t="s">
        <v>719</v>
      </c>
      <c r="C121" s="149" t="s">
        <v>694</v>
      </c>
      <c r="D121" s="149"/>
      <c r="E121" s="164">
        <f>E122</f>
        <v>596</v>
      </c>
      <c r="F121" s="164" t="e">
        <f>#REF!</f>
        <v>#REF!</v>
      </c>
      <c r="G121" s="159" t="e">
        <f t="shared" si="5"/>
        <v>#REF!</v>
      </c>
    </row>
    <row r="122" spans="1:7" ht="31.5">
      <c r="A122" s="228" t="s">
        <v>749</v>
      </c>
      <c r="B122" s="149" t="s">
        <v>719</v>
      </c>
      <c r="C122" s="149" t="s">
        <v>694</v>
      </c>
      <c r="D122" s="149" t="s">
        <v>644</v>
      </c>
      <c r="E122" s="164">
        <v>596</v>
      </c>
      <c r="F122" s="164">
        <v>119.9</v>
      </c>
      <c r="G122" s="159">
        <f t="shared" si="5"/>
        <v>20.117449664429532</v>
      </c>
    </row>
    <row r="123" spans="1:7" ht="17.25" customHeight="1" hidden="1">
      <c r="A123" s="239" t="s">
        <v>633</v>
      </c>
      <c r="B123" s="178">
        <v>1400</v>
      </c>
      <c r="C123" s="179" t="s">
        <v>11</v>
      </c>
      <c r="D123" s="175" t="s">
        <v>12</v>
      </c>
      <c r="E123" s="172">
        <f>E124</f>
        <v>0</v>
      </c>
      <c r="F123" s="172" t="e">
        <f>F124</f>
        <v>#REF!</v>
      </c>
      <c r="G123" s="173" t="e">
        <f t="shared" si="5"/>
        <v>#REF!</v>
      </c>
    </row>
    <row r="124" spans="1:7" s="158" customFormat="1" ht="35.25" customHeight="1" hidden="1">
      <c r="A124" s="240" t="s">
        <v>714</v>
      </c>
      <c r="B124" s="194">
        <v>1400</v>
      </c>
      <c r="C124" s="194"/>
      <c r="D124" s="189"/>
      <c r="E124" s="188">
        <f>E125</f>
        <v>0</v>
      </c>
      <c r="F124" s="168" t="e">
        <f>F125</f>
        <v>#REF!</v>
      </c>
      <c r="G124" s="169" t="e">
        <f t="shared" si="5"/>
        <v>#REF!</v>
      </c>
    </row>
    <row r="125" spans="1:7" ht="17.25" customHeight="1" hidden="1">
      <c r="A125" s="241" t="s">
        <v>633</v>
      </c>
      <c r="B125" s="163">
        <v>1403</v>
      </c>
      <c r="C125" s="163" t="s">
        <v>681</v>
      </c>
      <c r="D125" s="160"/>
      <c r="E125" s="164">
        <f>E126</f>
        <v>0</v>
      </c>
      <c r="F125" s="164" t="e">
        <f>#REF!</f>
        <v>#REF!</v>
      </c>
      <c r="G125" s="159" t="e">
        <f t="shared" si="5"/>
        <v>#REF!</v>
      </c>
    </row>
    <row r="126" spans="1:7" ht="27" customHeight="1" hidden="1">
      <c r="A126" s="242" t="s">
        <v>715</v>
      </c>
      <c r="B126" s="163">
        <v>1403</v>
      </c>
      <c r="C126" s="163" t="s">
        <v>682</v>
      </c>
      <c r="D126" s="160" t="s">
        <v>187</v>
      </c>
      <c r="E126" s="164"/>
      <c r="F126" s="164">
        <v>201.4</v>
      </c>
      <c r="G126" s="159" t="e">
        <f t="shared" si="5"/>
        <v>#DIV/0!</v>
      </c>
    </row>
    <row r="127" spans="1:7" ht="18.75">
      <c r="A127" s="243" t="s">
        <v>634</v>
      </c>
      <c r="B127" s="182"/>
      <c r="C127" s="182"/>
      <c r="D127" s="182"/>
      <c r="E127" s="183">
        <f>E123+E119+E98+E93+E65+E46+E37+E13+E112+E33</f>
        <v>36925.159999999996</v>
      </c>
      <c r="F127" s="183" t="e">
        <f>#REF!+#REF!</f>
        <v>#REF!</v>
      </c>
      <c r="G127" s="184" t="e">
        <f t="shared" si="5"/>
        <v>#REF!</v>
      </c>
    </row>
    <row r="128" spans="1:6" ht="15.75">
      <c r="A128" s="244"/>
      <c r="E128" s="165"/>
      <c r="F128" s="166"/>
    </row>
    <row r="129" ht="15.75">
      <c r="A129" s="244"/>
    </row>
    <row r="130" spans="1:5" ht="15.75">
      <c r="A130" s="245"/>
      <c r="B130" s="151"/>
      <c r="C130" s="151"/>
      <c r="D130" s="151"/>
      <c r="E130" s="151"/>
    </row>
    <row r="131" ht="15.75">
      <c r="A131" s="244"/>
    </row>
    <row r="132" ht="15.75">
      <c r="A132" s="244"/>
    </row>
    <row r="133" ht="15.75">
      <c r="A133" s="244"/>
    </row>
    <row r="134" ht="15.75">
      <c r="A134" s="244"/>
    </row>
    <row r="135" ht="15.75">
      <c r="A135" s="244"/>
    </row>
    <row r="136" ht="15.75">
      <c r="A136" s="244"/>
    </row>
    <row r="137" spans="1:5" ht="15.75">
      <c r="A137" s="246"/>
      <c r="B137" s="154"/>
      <c r="C137" s="154"/>
      <c r="D137" s="154"/>
      <c r="E137" s="154"/>
    </row>
    <row r="138" spans="1:5" ht="15.75">
      <c r="A138" s="245"/>
      <c r="B138" s="151"/>
      <c r="C138" s="151"/>
      <c r="D138" s="151"/>
      <c r="E138" s="151"/>
    </row>
    <row r="139" ht="15.75">
      <c r="A139" s="244"/>
    </row>
    <row r="140" ht="15.75">
      <c r="A140" s="244"/>
    </row>
    <row r="141" ht="15.75">
      <c r="A141" s="244"/>
    </row>
    <row r="142" ht="15.75">
      <c r="A142" s="244"/>
    </row>
    <row r="143" ht="15.75">
      <c r="A143" s="244"/>
    </row>
    <row r="144" ht="15.75">
      <c r="A144" s="244"/>
    </row>
    <row r="145" ht="15.75">
      <c r="A145" s="244"/>
    </row>
    <row r="146" ht="15.75">
      <c r="A146" s="244"/>
    </row>
    <row r="147" spans="1:5" ht="15.75">
      <c r="A147" s="245"/>
      <c r="B147" s="151"/>
      <c r="C147" s="151"/>
      <c r="D147" s="151"/>
      <c r="E147" s="151"/>
    </row>
    <row r="148" ht="15.75">
      <c r="A148" s="244"/>
    </row>
    <row r="149" ht="15.75">
      <c r="A149" s="244"/>
    </row>
    <row r="150" ht="15.75">
      <c r="A150" s="244"/>
    </row>
    <row r="151" ht="15.75">
      <c r="A151" s="244"/>
    </row>
    <row r="152" ht="15.75">
      <c r="A152" s="244"/>
    </row>
    <row r="153" ht="15.75">
      <c r="A153" s="244"/>
    </row>
    <row r="154" spans="1:5" ht="15.75">
      <c r="A154" s="245"/>
      <c r="B154" s="151"/>
      <c r="C154" s="151"/>
      <c r="D154" s="151"/>
      <c r="E154" s="151"/>
    </row>
    <row r="155" ht="15.75">
      <c r="A155" s="244"/>
    </row>
    <row r="156" ht="15.75">
      <c r="A156" s="244"/>
    </row>
    <row r="157" ht="15.75">
      <c r="A157" s="244"/>
    </row>
    <row r="158" ht="15.75">
      <c r="A158" s="244"/>
    </row>
    <row r="159" spans="1:5" ht="15.75">
      <c r="A159" s="246"/>
      <c r="B159" s="154"/>
      <c r="C159" s="154"/>
      <c r="D159" s="154"/>
      <c r="E159" s="154"/>
    </row>
    <row r="160" spans="1:5" ht="15.75">
      <c r="A160" s="245"/>
      <c r="B160" s="151"/>
      <c r="C160" s="151"/>
      <c r="D160" s="151"/>
      <c r="E160" s="151"/>
    </row>
    <row r="161" ht="15.75">
      <c r="A161" s="244"/>
    </row>
    <row r="162" ht="15.75">
      <c r="A162" s="244"/>
    </row>
    <row r="163" ht="15.75">
      <c r="A163" s="244"/>
    </row>
    <row r="164" spans="1:5" ht="15.75">
      <c r="A164" s="245"/>
      <c r="B164" s="151"/>
      <c r="C164" s="151"/>
      <c r="D164" s="151"/>
      <c r="E164" s="151"/>
    </row>
    <row r="165" ht="15.75">
      <c r="A165" s="244"/>
    </row>
    <row r="166" ht="15.75">
      <c r="A166" s="244"/>
    </row>
    <row r="167" ht="15.75">
      <c r="A167" s="244"/>
    </row>
    <row r="168" ht="15.75">
      <c r="A168" s="244"/>
    </row>
    <row r="169" spans="1:5" ht="15.75">
      <c r="A169" s="245"/>
      <c r="B169" s="151"/>
      <c r="C169" s="151"/>
      <c r="D169" s="151"/>
      <c r="E169" s="151"/>
    </row>
    <row r="170" ht="15.75">
      <c r="A170" s="244"/>
    </row>
    <row r="171" ht="15.75">
      <c r="A171" s="244"/>
    </row>
    <row r="172" ht="15.75">
      <c r="A172" s="244"/>
    </row>
    <row r="173" ht="15.75">
      <c r="A173" s="244"/>
    </row>
    <row r="174" ht="15.75">
      <c r="A174" s="244"/>
    </row>
    <row r="175" ht="15.75">
      <c r="A175" s="244"/>
    </row>
    <row r="176" spans="1:5" ht="15.75">
      <c r="A176" s="245"/>
      <c r="B176" s="151"/>
      <c r="C176" s="151"/>
      <c r="D176" s="151"/>
      <c r="E176" s="151"/>
    </row>
    <row r="187" spans="1:5" ht="15.75">
      <c r="A187" s="154"/>
      <c r="B187" s="154"/>
      <c r="C187" s="154"/>
      <c r="D187" s="154"/>
      <c r="E187" s="154"/>
    </row>
    <row r="188" spans="1:5" ht="15.75">
      <c r="A188" s="151"/>
      <c r="B188" s="151"/>
      <c r="C188" s="151"/>
      <c r="D188" s="151"/>
      <c r="E188" s="151"/>
    </row>
    <row r="195" spans="1:5" ht="15.75">
      <c r="A195" s="151"/>
      <c r="B195" s="151"/>
      <c r="C195" s="151"/>
      <c r="D195" s="151"/>
      <c r="E195" s="151"/>
    </row>
    <row r="202" spans="1:5" ht="15.75">
      <c r="A202" s="154"/>
      <c r="B202" s="154"/>
      <c r="C202" s="154"/>
      <c r="D202" s="154"/>
      <c r="E202" s="154"/>
    </row>
    <row r="203" spans="1:5" ht="15.75">
      <c r="A203" s="151"/>
      <c r="B203" s="151"/>
      <c r="C203" s="151"/>
      <c r="D203" s="151"/>
      <c r="E203" s="151"/>
    </row>
    <row r="215" spans="1:5" ht="15.75">
      <c r="A215" s="151"/>
      <c r="B215" s="151"/>
      <c r="C215" s="151"/>
      <c r="D215" s="151"/>
      <c r="E215" s="151"/>
    </row>
    <row r="222" spans="1:5" ht="15.75">
      <c r="A222" s="154"/>
      <c r="B222" s="154"/>
      <c r="C222" s="154"/>
      <c r="D222" s="154"/>
      <c r="E222" s="154"/>
    </row>
    <row r="223" spans="1:5" ht="15.75">
      <c r="A223" s="151"/>
      <c r="B223" s="151"/>
      <c r="C223" s="151"/>
      <c r="D223" s="151"/>
      <c r="E223" s="151"/>
    </row>
    <row r="230" spans="1:5" ht="15.75">
      <c r="A230" s="151"/>
      <c r="B230" s="151"/>
      <c r="C230" s="151"/>
      <c r="D230" s="151"/>
      <c r="E230" s="151"/>
    </row>
    <row r="236" spans="1:5" ht="15.75">
      <c r="A236" s="154"/>
      <c r="B236" s="154"/>
      <c r="C236" s="154"/>
      <c r="D236" s="154"/>
      <c r="E236" s="154"/>
    </row>
    <row r="237" spans="1:5" ht="15.75">
      <c r="A237" s="151"/>
      <c r="B237" s="151"/>
      <c r="C237" s="151"/>
      <c r="D237" s="151"/>
      <c r="E237" s="151"/>
    </row>
    <row r="245" spans="1:5" ht="15.75">
      <c r="A245" s="151"/>
      <c r="B245" s="151"/>
      <c r="C245" s="151"/>
      <c r="D245" s="151"/>
      <c r="E245" s="151"/>
    </row>
    <row r="254" spans="1:5" ht="15.75">
      <c r="A254" s="154"/>
      <c r="B254" s="154"/>
      <c r="C254" s="154"/>
      <c r="D254" s="154"/>
      <c r="E254" s="154"/>
    </row>
    <row r="255" spans="1:5" ht="15.75">
      <c r="A255" s="151"/>
      <c r="B255" s="151"/>
      <c r="C255" s="151"/>
      <c r="D255" s="151"/>
      <c r="E255" s="151"/>
    </row>
    <row r="264" spans="1:5" ht="15.75">
      <c r="A264" s="151"/>
      <c r="B264" s="151"/>
      <c r="C264" s="151"/>
      <c r="D264" s="151"/>
      <c r="E264" s="151"/>
    </row>
    <row r="273" spans="1:5" ht="15.75">
      <c r="A273" s="151"/>
      <c r="B273" s="151"/>
      <c r="C273" s="151"/>
      <c r="D273" s="151"/>
      <c r="E273" s="151"/>
    </row>
    <row r="284" spans="1:5" ht="15.75">
      <c r="A284" s="154"/>
      <c r="B284" s="154"/>
      <c r="C284" s="154"/>
      <c r="D284" s="154"/>
      <c r="E284" s="154"/>
    </row>
    <row r="285" spans="1:5" ht="15.75">
      <c r="A285" s="151"/>
      <c r="B285" s="151"/>
      <c r="C285" s="151"/>
      <c r="D285" s="151"/>
      <c r="E285" s="151"/>
    </row>
    <row r="298" spans="1:5" ht="15.75">
      <c r="A298" s="151"/>
      <c r="B298" s="151"/>
      <c r="C298" s="151"/>
      <c r="D298" s="151"/>
      <c r="E298" s="151"/>
    </row>
    <row r="311" spans="1:5" ht="15.75">
      <c r="A311" s="154"/>
      <c r="B311" s="154"/>
      <c r="C311" s="154"/>
      <c r="D311" s="154"/>
      <c r="E311" s="154"/>
    </row>
    <row r="312" spans="1:5" ht="15.75">
      <c r="A312" s="151"/>
      <c r="B312" s="151"/>
      <c r="C312" s="151"/>
      <c r="D312" s="151"/>
      <c r="E312" s="151"/>
    </row>
    <row r="320" spans="1:5" ht="15.75">
      <c r="A320" s="151"/>
      <c r="B320" s="151"/>
      <c r="C320" s="151"/>
      <c r="D320" s="151"/>
      <c r="E320" s="151"/>
    </row>
    <row r="332" spans="1:5" ht="15.75">
      <c r="A332" s="154"/>
      <c r="B332" s="154"/>
      <c r="C332" s="154"/>
      <c r="D332" s="154"/>
      <c r="E332" s="154"/>
    </row>
    <row r="333" spans="1:5" ht="15.75">
      <c r="A333" s="151"/>
      <c r="B333" s="151"/>
      <c r="C333" s="151"/>
      <c r="D333" s="151"/>
      <c r="E333" s="151"/>
    </row>
    <row r="345" spans="1:5" ht="15.75">
      <c r="A345" s="151"/>
      <c r="B345" s="151"/>
      <c r="C345" s="151"/>
      <c r="D345" s="151"/>
      <c r="E345" s="151"/>
    </row>
    <row r="353" spans="1:5" ht="15.75">
      <c r="A353" s="154"/>
      <c r="B353" s="154"/>
      <c r="C353" s="154"/>
      <c r="D353" s="154"/>
      <c r="E353" s="154"/>
    </row>
    <row r="354" spans="1:5" ht="15.75">
      <c r="A354" s="151"/>
      <c r="B354" s="151"/>
      <c r="C354" s="151"/>
      <c r="D354" s="151"/>
      <c r="E354" s="151"/>
    </row>
    <row r="362" spans="1:5" ht="15.75">
      <c r="A362" s="151"/>
      <c r="B362" s="151"/>
      <c r="C362" s="151"/>
      <c r="D362" s="151"/>
      <c r="E362" s="151"/>
    </row>
    <row r="369" spans="1:5" ht="15.75">
      <c r="A369" s="154"/>
      <c r="B369" s="154"/>
      <c r="C369" s="154"/>
      <c r="D369" s="154"/>
      <c r="E369" s="154"/>
    </row>
    <row r="370" spans="1:5" ht="15.75">
      <c r="A370" s="151"/>
      <c r="B370" s="151"/>
      <c r="C370" s="151"/>
      <c r="D370" s="151"/>
      <c r="E370" s="151"/>
    </row>
    <row r="377" spans="1:5" ht="15.75">
      <c r="A377" s="151"/>
      <c r="B377" s="151"/>
      <c r="C377" s="151"/>
      <c r="D377" s="151"/>
      <c r="E377" s="151"/>
    </row>
    <row r="384" spans="1:5" ht="15.75">
      <c r="A384" s="151"/>
      <c r="B384" s="151"/>
      <c r="C384" s="151"/>
      <c r="D384" s="151"/>
      <c r="E384" s="151"/>
    </row>
    <row r="395" spans="1:5" ht="15.75">
      <c r="A395" s="154"/>
      <c r="B395" s="154"/>
      <c r="C395" s="154"/>
      <c r="D395" s="154"/>
      <c r="E395" s="154"/>
    </row>
    <row r="396" spans="1:5" ht="15.75">
      <c r="A396" s="151"/>
      <c r="B396" s="151"/>
      <c r="C396" s="151"/>
      <c r="D396" s="151"/>
      <c r="E396" s="151"/>
    </row>
    <row r="408" spans="1:5" ht="15.75">
      <c r="A408" s="151"/>
      <c r="B408" s="151"/>
      <c r="C408" s="151"/>
      <c r="D408" s="151"/>
      <c r="E408" s="151"/>
    </row>
    <row r="419" spans="1:5" ht="15.75">
      <c r="A419" s="154"/>
      <c r="B419" s="154"/>
      <c r="C419" s="154"/>
      <c r="D419" s="154"/>
      <c r="E419" s="154"/>
    </row>
    <row r="420" spans="1:5" ht="15.75">
      <c r="A420" s="151"/>
      <c r="B420" s="151"/>
      <c r="C420" s="151"/>
      <c r="D420" s="151"/>
      <c r="E420" s="151"/>
    </row>
    <row r="429" spans="1:5" ht="15.75">
      <c r="A429" s="151"/>
      <c r="B429" s="151"/>
      <c r="C429" s="151"/>
      <c r="D429" s="151"/>
      <c r="E429" s="151"/>
    </row>
    <row r="439" spans="1:5" ht="15.75">
      <c r="A439" s="151"/>
      <c r="B439" s="151"/>
      <c r="C439" s="151"/>
      <c r="D439" s="151"/>
      <c r="E439" s="151"/>
    </row>
    <row r="447" spans="1:5" ht="15.75">
      <c r="A447" s="154"/>
      <c r="B447" s="154"/>
      <c r="C447" s="154"/>
      <c r="D447" s="154"/>
      <c r="E447" s="154"/>
    </row>
    <row r="448" spans="1:5" ht="15.75">
      <c r="A448" s="151"/>
      <c r="B448" s="151"/>
      <c r="C448" s="151"/>
      <c r="D448" s="151"/>
      <c r="E448" s="151"/>
    </row>
    <row r="461" spans="1:5" ht="15.75">
      <c r="A461" s="151"/>
      <c r="B461" s="151"/>
      <c r="C461" s="151"/>
      <c r="D461" s="151"/>
      <c r="E461" s="151"/>
    </row>
    <row r="468" spans="1:5" ht="15.75">
      <c r="A468" s="154"/>
      <c r="B468" s="154"/>
      <c r="C468" s="154"/>
      <c r="D468" s="154"/>
      <c r="E468" s="154"/>
    </row>
    <row r="469" spans="1:5" ht="15.75">
      <c r="A469" s="151"/>
      <c r="B469" s="151"/>
      <c r="C469" s="151"/>
      <c r="D469" s="151"/>
      <c r="E469" s="151"/>
    </row>
    <row r="477" spans="1:5" ht="15.75">
      <c r="A477" s="151"/>
      <c r="B477" s="151"/>
      <c r="C477" s="151"/>
      <c r="D477" s="151"/>
      <c r="E477" s="151"/>
    </row>
    <row r="487" spans="1:5" ht="15.75">
      <c r="A487" s="151"/>
      <c r="B487" s="151"/>
      <c r="C487" s="151"/>
      <c r="D487" s="151"/>
      <c r="E487" s="151"/>
    </row>
    <row r="498" spans="1:5" ht="15.75">
      <c r="A498" s="154"/>
      <c r="B498" s="154"/>
      <c r="C498" s="154"/>
      <c r="D498" s="154"/>
      <c r="E498" s="154"/>
    </row>
    <row r="499" spans="1:5" ht="15.75">
      <c r="A499" s="151"/>
      <c r="B499" s="151"/>
      <c r="C499" s="151"/>
      <c r="D499" s="151"/>
      <c r="E499" s="151"/>
    </row>
    <row r="507" spans="1:5" ht="15.75">
      <c r="A507" s="151"/>
      <c r="B507" s="151"/>
      <c r="C507" s="151"/>
      <c r="D507" s="151"/>
      <c r="E507" s="151"/>
    </row>
    <row r="516" spans="1:5" ht="15.75">
      <c r="A516" s="151"/>
      <c r="B516" s="151"/>
      <c r="C516" s="151"/>
      <c r="D516" s="151"/>
      <c r="E516" s="151"/>
    </row>
    <row r="521" spans="1:5" ht="15.75">
      <c r="A521" s="151"/>
      <c r="B521" s="151"/>
      <c r="C521" s="151"/>
      <c r="D521" s="151"/>
      <c r="E521" s="151"/>
    </row>
    <row r="543" spans="1:5" ht="15.75">
      <c r="A543" s="155"/>
      <c r="B543" s="155"/>
      <c r="C543" s="155"/>
      <c r="D543" s="155"/>
      <c r="E543" s="155"/>
    </row>
    <row r="544" spans="1:5" ht="15.75">
      <c r="A544" s="156"/>
      <c r="B544" s="156"/>
      <c r="C544" s="156"/>
      <c r="D544" s="156"/>
      <c r="E544" s="156"/>
    </row>
    <row r="545" spans="1:5" ht="15.75">
      <c r="A545" s="157"/>
      <c r="B545" s="157"/>
      <c r="C545" s="157"/>
      <c r="D545" s="157"/>
      <c r="E545" s="157"/>
    </row>
    <row r="546" spans="1:5" ht="15.75">
      <c r="A546" s="157"/>
      <c r="B546" s="157"/>
      <c r="C546" s="157"/>
      <c r="D546" s="157"/>
      <c r="E546" s="157"/>
    </row>
    <row r="547" spans="1:5" ht="15.75">
      <c r="A547" s="157"/>
      <c r="B547" s="157"/>
      <c r="C547" s="157"/>
      <c r="D547" s="157"/>
      <c r="E547" s="157"/>
    </row>
    <row r="548" spans="1:5" ht="15.75">
      <c r="A548" s="157"/>
      <c r="B548" s="157"/>
      <c r="C548" s="157"/>
      <c r="D548" s="157"/>
      <c r="E548" s="157"/>
    </row>
    <row r="549" spans="1:5" ht="15.75">
      <c r="A549" s="157"/>
      <c r="B549" s="157"/>
      <c r="C549" s="157"/>
      <c r="D549" s="157"/>
      <c r="E549" s="157"/>
    </row>
    <row r="550" spans="1:5" ht="15.75">
      <c r="A550" s="157"/>
      <c r="B550" s="157"/>
      <c r="C550" s="157"/>
      <c r="D550" s="157"/>
      <c r="E550" s="157"/>
    </row>
    <row r="551" spans="1:5" ht="15.75">
      <c r="A551" s="157"/>
      <c r="B551" s="157"/>
      <c r="C551" s="157"/>
      <c r="D551" s="157"/>
      <c r="E551" s="157"/>
    </row>
    <row r="552" spans="1:5" ht="15.75">
      <c r="A552" s="157"/>
      <c r="B552" s="157"/>
      <c r="C552" s="157"/>
      <c r="D552" s="157"/>
      <c r="E552" s="157"/>
    </row>
    <row r="553" spans="1:5" ht="15.75">
      <c r="A553" s="157"/>
      <c r="B553" s="157"/>
      <c r="C553" s="157"/>
      <c r="D553" s="157"/>
      <c r="E553" s="157"/>
    </row>
    <row r="554" spans="1:5" ht="15.75">
      <c r="A554" s="157"/>
      <c r="B554" s="157"/>
      <c r="C554" s="157"/>
      <c r="D554" s="157"/>
      <c r="E554" s="157"/>
    </row>
    <row r="555" spans="1:5" ht="15.75">
      <c r="A555" s="157"/>
      <c r="B555" s="157"/>
      <c r="C555" s="157"/>
      <c r="D555" s="157"/>
      <c r="E555" s="157"/>
    </row>
    <row r="556" spans="1:5" ht="15.75">
      <c r="A556" s="157"/>
      <c r="B556" s="157"/>
      <c r="C556" s="157"/>
      <c r="D556" s="157"/>
      <c r="E556" s="157"/>
    </row>
    <row r="557" spans="1:5" ht="15.75">
      <c r="A557" s="157"/>
      <c r="B557" s="157"/>
      <c r="C557" s="157"/>
      <c r="D557" s="157"/>
      <c r="E557" s="157"/>
    </row>
    <row r="560" spans="1:5" ht="15.75">
      <c r="A560" s="151"/>
      <c r="B560" s="151"/>
      <c r="C560" s="151"/>
      <c r="D560" s="151"/>
      <c r="E560" s="151"/>
    </row>
    <row r="563" spans="1:5" ht="15.75">
      <c r="A563" s="151"/>
      <c r="B563" s="151"/>
      <c r="C563" s="151"/>
      <c r="D563" s="151"/>
      <c r="E563" s="151"/>
    </row>
    <row r="571" spans="1:5" ht="15.75">
      <c r="A571" s="151"/>
      <c r="B571" s="151"/>
      <c r="C571" s="151"/>
      <c r="D571" s="151"/>
      <c r="E571" s="151"/>
    </row>
    <row r="574" spans="1:5" ht="15.75">
      <c r="A574" s="155"/>
      <c r="B574" s="155"/>
      <c r="C574" s="155"/>
      <c r="D574" s="155"/>
      <c r="E574" s="155"/>
    </row>
    <row r="575" spans="1:5" ht="15.75">
      <c r="A575" s="156"/>
      <c r="B575" s="156"/>
      <c r="C575" s="156"/>
      <c r="D575" s="156"/>
      <c r="E575" s="156"/>
    </row>
    <row r="576" spans="1:5" ht="15.75">
      <c r="A576" s="157"/>
      <c r="B576" s="157"/>
      <c r="C576" s="157"/>
      <c r="D576" s="157"/>
      <c r="E576" s="157"/>
    </row>
    <row r="577" spans="1:5" ht="15.75">
      <c r="A577" s="157"/>
      <c r="B577" s="157"/>
      <c r="C577" s="157"/>
      <c r="D577" s="157"/>
      <c r="E577" s="157"/>
    </row>
    <row r="578" spans="1:5" ht="15.75">
      <c r="A578" s="157"/>
      <c r="B578" s="157"/>
      <c r="C578" s="157"/>
      <c r="D578" s="157"/>
      <c r="E578" s="157"/>
    </row>
    <row r="579" spans="1:5" ht="15.75">
      <c r="A579" s="157"/>
      <c r="B579" s="157"/>
      <c r="C579" s="157"/>
      <c r="D579" s="157"/>
      <c r="E579" s="157"/>
    </row>
    <row r="580" spans="1:5" ht="15.75">
      <c r="A580" s="157"/>
      <c r="B580" s="157"/>
      <c r="C580" s="157"/>
      <c r="D580" s="157"/>
      <c r="E580" s="157"/>
    </row>
    <row r="581" spans="1:5" ht="15.75">
      <c r="A581" s="157"/>
      <c r="B581" s="157"/>
      <c r="C581" s="157"/>
      <c r="D581" s="157"/>
      <c r="E581" s="157"/>
    </row>
    <row r="582" spans="1:5" ht="15.75">
      <c r="A582" s="157"/>
      <c r="B582" s="157"/>
      <c r="C582" s="157"/>
      <c r="D582" s="157"/>
      <c r="E582" s="157"/>
    </row>
    <row r="583" spans="1:5" ht="15.75">
      <c r="A583" s="157"/>
      <c r="B583" s="157"/>
      <c r="C583" s="157"/>
      <c r="D583" s="157"/>
      <c r="E583" s="157"/>
    </row>
    <row r="584" spans="1:5" ht="15.75">
      <c r="A584" s="157"/>
      <c r="B584" s="157"/>
      <c r="C584" s="157"/>
      <c r="D584" s="157"/>
      <c r="E584" s="157"/>
    </row>
    <row r="585" spans="1:5" ht="15.75">
      <c r="A585" s="157"/>
      <c r="B585" s="157"/>
      <c r="C585" s="157"/>
      <c r="D585" s="157"/>
      <c r="E585" s="157"/>
    </row>
    <row r="586" spans="1:5" ht="15.75">
      <c r="A586" s="157"/>
      <c r="B586" s="157"/>
      <c r="C586" s="157"/>
      <c r="D586" s="157"/>
      <c r="E586" s="157"/>
    </row>
    <row r="587" spans="1:5" ht="15.75">
      <c r="A587" s="157"/>
      <c r="B587" s="157"/>
      <c r="C587" s="157"/>
      <c r="D587" s="157"/>
      <c r="E587" s="157"/>
    </row>
    <row r="588" spans="1:5" ht="15.75">
      <c r="A588" s="157"/>
      <c r="B588" s="157"/>
      <c r="C588" s="157"/>
      <c r="D588" s="157"/>
      <c r="E588" s="157"/>
    </row>
    <row r="589" spans="1:5" ht="15.75">
      <c r="A589" s="157"/>
      <c r="B589" s="157"/>
      <c r="C589" s="157"/>
      <c r="D589" s="157"/>
      <c r="E589" s="157"/>
    </row>
    <row r="590" spans="1:5" ht="15.75">
      <c r="A590" s="157"/>
      <c r="B590" s="157"/>
      <c r="C590" s="157"/>
      <c r="D590" s="157"/>
      <c r="E590" s="157"/>
    </row>
    <row r="591" spans="1:5" ht="15.75">
      <c r="A591" s="157"/>
      <c r="B591" s="157"/>
      <c r="C591" s="157"/>
      <c r="D591" s="157"/>
      <c r="E591" s="157"/>
    </row>
    <row r="592" spans="1:5" ht="15.75">
      <c r="A592" s="157"/>
      <c r="B592" s="157"/>
      <c r="C592" s="157"/>
      <c r="D592" s="157"/>
      <c r="E592" s="157"/>
    </row>
    <row r="593" spans="1:5" ht="15.75">
      <c r="A593" s="157"/>
      <c r="B593" s="157"/>
      <c r="C593" s="157"/>
      <c r="D593" s="157"/>
      <c r="E593" s="157"/>
    </row>
    <row r="594" spans="1:5" ht="15.75">
      <c r="A594" s="157"/>
      <c r="B594" s="157"/>
      <c r="C594" s="157"/>
      <c r="D594" s="157"/>
      <c r="E594" s="157"/>
    </row>
    <row r="595" spans="1:5" ht="15.75">
      <c r="A595" s="157"/>
      <c r="B595" s="157"/>
      <c r="C595" s="157"/>
      <c r="D595" s="157"/>
      <c r="E595" s="157"/>
    </row>
    <row r="596" spans="1:5" ht="15.75">
      <c r="A596" s="157"/>
      <c r="B596" s="157"/>
      <c r="C596" s="157"/>
      <c r="D596" s="157"/>
      <c r="E596" s="157"/>
    </row>
    <row r="597" spans="1:5" ht="15.75">
      <c r="A597" s="157"/>
      <c r="B597" s="157"/>
      <c r="C597" s="157"/>
      <c r="D597" s="157"/>
      <c r="E597" s="157"/>
    </row>
    <row r="598" spans="1:5" ht="15.75">
      <c r="A598" s="157"/>
      <c r="B598" s="157"/>
      <c r="C598" s="157"/>
      <c r="D598" s="157"/>
      <c r="E598" s="157"/>
    </row>
    <row r="599" spans="1:5" ht="15.75">
      <c r="A599" s="157"/>
      <c r="B599" s="157"/>
      <c r="C599" s="157"/>
      <c r="D599" s="157"/>
      <c r="E599" s="157"/>
    </row>
    <row r="600" spans="1:5" ht="15.75">
      <c r="A600" s="157"/>
      <c r="B600" s="157"/>
      <c r="C600" s="157"/>
      <c r="D600" s="157"/>
      <c r="E600" s="157"/>
    </row>
    <row r="601" spans="1:5" ht="15.75">
      <c r="A601" s="157"/>
      <c r="B601" s="157"/>
      <c r="C601" s="157"/>
      <c r="D601" s="157"/>
      <c r="E601" s="157"/>
    </row>
    <row r="602" spans="1:5" ht="15.75">
      <c r="A602" s="157"/>
      <c r="B602" s="157"/>
      <c r="C602" s="157"/>
      <c r="D602" s="157"/>
      <c r="E602" s="157"/>
    </row>
    <row r="603" spans="1:5" ht="15.75">
      <c r="A603" s="157"/>
      <c r="B603" s="157"/>
      <c r="C603" s="157"/>
      <c r="D603" s="157"/>
      <c r="E603" s="157"/>
    </row>
    <row r="604" spans="1:5" ht="15.75">
      <c r="A604" s="157"/>
      <c r="B604" s="157"/>
      <c r="C604" s="157"/>
      <c r="D604" s="157"/>
      <c r="E604" s="157"/>
    </row>
    <row r="605" spans="1:5" ht="15.75">
      <c r="A605" s="157"/>
      <c r="B605" s="157"/>
      <c r="C605" s="157"/>
      <c r="D605" s="157"/>
      <c r="E605" s="157"/>
    </row>
    <row r="606" spans="1:5" ht="15.75">
      <c r="A606" s="157"/>
      <c r="B606" s="157"/>
      <c r="C606" s="157"/>
      <c r="D606" s="157"/>
      <c r="E606" s="157"/>
    </row>
    <row r="607" spans="1:5" ht="15.75">
      <c r="A607" s="155"/>
      <c r="B607" s="155"/>
      <c r="C607" s="155"/>
      <c r="D607" s="155"/>
      <c r="E607" s="155"/>
    </row>
    <row r="608" spans="1:5" ht="15.75">
      <c r="A608" s="156"/>
      <c r="B608" s="156"/>
      <c r="C608" s="156"/>
      <c r="D608" s="156"/>
      <c r="E608" s="156"/>
    </row>
    <row r="609" spans="1:5" ht="15.75">
      <c r="A609" s="157"/>
      <c r="B609" s="157"/>
      <c r="C609" s="157"/>
      <c r="D609" s="157"/>
      <c r="E609" s="157"/>
    </row>
    <row r="610" spans="1:5" ht="15.75">
      <c r="A610" s="157"/>
      <c r="B610" s="157"/>
      <c r="C610" s="157"/>
      <c r="D610" s="157"/>
      <c r="E610" s="157"/>
    </row>
    <row r="611" spans="1:5" ht="15.75">
      <c r="A611" s="157"/>
      <c r="B611" s="157"/>
      <c r="C611" s="157"/>
      <c r="D611" s="157"/>
      <c r="E611" s="157"/>
    </row>
    <row r="612" spans="1:5" ht="15.75">
      <c r="A612" s="157"/>
      <c r="B612" s="157"/>
      <c r="C612" s="157"/>
      <c r="D612" s="157"/>
      <c r="E612" s="157"/>
    </row>
    <row r="613" spans="1:5" ht="15.75">
      <c r="A613" s="157"/>
      <c r="B613" s="157"/>
      <c r="C613" s="157"/>
      <c r="D613" s="157"/>
      <c r="E613" s="157"/>
    </row>
    <row r="614" spans="1:5" ht="15.75">
      <c r="A614" s="157"/>
      <c r="B614" s="157"/>
      <c r="C614" s="157"/>
      <c r="D614" s="157"/>
      <c r="E614" s="157"/>
    </row>
    <row r="615" spans="1:5" ht="15.75">
      <c r="A615" s="157"/>
      <c r="B615" s="157"/>
      <c r="C615" s="157"/>
      <c r="D615" s="157"/>
      <c r="E615" s="157"/>
    </row>
    <row r="616" spans="1:5" ht="15.75">
      <c r="A616" s="155"/>
      <c r="B616" s="155"/>
      <c r="C616" s="155"/>
      <c r="D616" s="155"/>
      <c r="E616" s="155"/>
    </row>
    <row r="617" spans="1:5" ht="15.75">
      <c r="A617" s="156"/>
      <c r="B617" s="156"/>
      <c r="C617" s="156"/>
      <c r="D617" s="156"/>
      <c r="E617" s="156"/>
    </row>
    <row r="618" spans="1:5" ht="15.75">
      <c r="A618" s="157"/>
      <c r="B618" s="157"/>
      <c r="C618" s="157"/>
      <c r="D618" s="157"/>
      <c r="E618" s="157"/>
    </row>
    <row r="619" spans="1:5" ht="15.75">
      <c r="A619" s="157"/>
      <c r="B619" s="157"/>
      <c r="C619" s="157"/>
      <c r="D619" s="157"/>
      <c r="E619" s="157"/>
    </row>
    <row r="620" spans="1:5" ht="15.75">
      <c r="A620" s="157"/>
      <c r="B620" s="157"/>
      <c r="C620" s="157"/>
      <c r="D620" s="157"/>
      <c r="E620" s="157"/>
    </row>
    <row r="621" spans="1:5" ht="15.75">
      <c r="A621" s="157"/>
      <c r="B621" s="157"/>
      <c r="C621" s="157"/>
      <c r="D621" s="157"/>
      <c r="E621" s="157"/>
    </row>
    <row r="623" spans="1:5" ht="15.75">
      <c r="A623" s="157"/>
      <c r="B623" s="157"/>
      <c r="C623" s="157"/>
      <c r="D623" s="157"/>
      <c r="E623" s="157"/>
    </row>
    <row r="624" spans="1:5" ht="15.75">
      <c r="A624" s="157"/>
      <c r="B624" s="157"/>
      <c r="C624" s="157"/>
      <c r="D624" s="157"/>
      <c r="E624" s="157"/>
    </row>
    <row r="625" spans="1:5" ht="15.75">
      <c r="A625" s="157"/>
      <c r="B625" s="157"/>
      <c r="C625" s="157"/>
      <c r="D625" s="157"/>
      <c r="E625" s="157"/>
    </row>
    <row r="626" spans="1:5" ht="15.75">
      <c r="A626" s="157"/>
      <c r="B626" s="157"/>
      <c r="C626" s="157"/>
      <c r="D626" s="157"/>
      <c r="E626" s="157"/>
    </row>
    <row r="627" spans="1:5" ht="15.75">
      <c r="A627" s="157"/>
      <c r="B627" s="157"/>
      <c r="C627" s="157"/>
      <c r="D627" s="157"/>
      <c r="E627" s="157"/>
    </row>
    <row r="628" spans="1:5" ht="15.75">
      <c r="A628" s="155"/>
      <c r="B628" s="155"/>
      <c r="C628" s="155"/>
      <c r="D628" s="155"/>
      <c r="E628" s="155"/>
    </row>
    <row r="629" spans="1:5" ht="15.75">
      <c r="A629" s="156"/>
      <c r="B629" s="156"/>
      <c r="C629" s="156"/>
      <c r="D629" s="156"/>
      <c r="E629" s="156"/>
    </row>
    <row r="630" spans="1:5" ht="15.75">
      <c r="A630" s="157"/>
      <c r="B630" s="157"/>
      <c r="C630" s="157"/>
      <c r="D630" s="157"/>
      <c r="E630" s="157"/>
    </row>
    <row r="631" spans="1:5" ht="15.75">
      <c r="A631" s="157"/>
      <c r="B631" s="157"/>
      <c r="C631" s="157"/>
      <c r="D631" s="157"/>
      <c r="E631" s="157"/>
    </row>
    <row r="632" spans="1:5" ht="15.75">
      <c r="A632" s="157"/>
      <c r="B632" s="157"/>
      <c r="C632" s="157"/>
      <c r="D632" s="157"/>
      <c r="E632" s="157"/>
    </row>
    <row r="633" spans="1:5" ht="15.75">
      <c r="A633" s="157"/>
      <c r="B633" s="157"/>
      <c r="C633" s="157"/>
      <c r="D633" s="157"/>
      <c r="E633" s="157"/>
    </row>
    <row r="634" spans="1:5" ht="15.75">
      <c r="A634" s="157"/>
      <c r="B634" s="157"/>
      <c r="C634" s="157"/>
      <c r="D634" s="157"/>
      <c r="E634" s="157"/>
    </row>
    <row r="635" spans="1:5" ht="15.75">
      <c r="A635" s="157"/>
      <c r="B635" s="157"/>
      <c r="C635" s="157"/>
      <c r="D635" s="157"/>
      <c r="E635" s="157"/>
    </row>
    <row r="636" spans="1:5" ht="15.75">
      <c r="A636" s="157"/>
      <c r="B636" s="157"/>
      <c r="C636" s="157"/>
      <c r="D636" s="157"/>
      <c r="E636" s="157"/>
    </row>
    <row r="637" spans="1:5" ht="15.75">
      <c r="A637" s="155"/>
      <c r="B637" s="155"/>
      <c r="C637" s="155"/>
      <c r="D637" s="155"/>
      <c r="E637" s="155"/>
    </row>
    <row r="638" spans="1:5" ht="15.75">
      <c r="A638" s="156"/>
      <c r="B638" s="156"/>
      <c r="C638" s="156"/>
      <c r="D638" s="156"/>
      <c r="E638" s="156"/>
    </row>
    <row r="639" spans="1:5" ht="15.75">
      <c r="A639" s="157"/>
      <c r="B639" s="157"/>
      <c r="C639" s="157"/>
      <c r="D639" s="157"/>
      <c r="E639" s="157"/>
    </row>
    <row r="640" spans="1:5" ht="15.75">
      <c r="A640" s="157"/>
      <c r="B640" s="157"/>
      <c r="C640" s="157"/>
      <c r="D640" s="157"/>
      <c r="E640" s="157"/>
    </row>
    <row r="641" spans="1:5" ht="15.75">
      <c r="A641" s="157"/>
      <c r="B641" s="157"/>
      <c r="C641" s="157"/>
      <c r="D641" s="157"/>
      <c r="E641" s="157"/>
    </row>
    <row r="642" spans="1:5" ht="15.75">
      <c r="A642" s="157"/>
      <c r="B642" s="157"/>
      <c r="C642" s="157"/>
      <c r="D642" s="157"/>
      <c r="E642" s="157"/>
    </row>
    <row r="643" spans="1:5" ht="15.75">
      <c r="A643" s="157"/>
      <c r="B643" s="157"/>
      <c r="C643" s="157"/>
      <c r="D643" s="157"/>
      <c r="E643" s="157"/>
    </row>
    <row r="644" spans="1:5" ht="15.75">
      <c r="A644" s="157"/>
      <c r="B644" s="157"/>
      <c r="C644" s="157"/>
      <c r="D644" s="157"/>
      <c r="E644" s="157"/>
    </row>
    <row r="645" spans="1:5" ht="15.75">
      <c r="A645" s="157"/>
      <c r="B645" s="157"/>
      <c r="C645" s="157"/>
      <c r="D645" s="157"/>
      <c r="E645" s="157"/>
    </row>
    <row r="646" spans="1:5" ht="15.75">
      <c r="A646" s="155"/>
      <c r="B646" s="155"/>
      <c r="C646" s="155"/>
      <c r="D646" s="155"/>
      <c r="E646" s="155"/>
    </row>
    <row r="647" spans="1:5" ht="15.75">
      <c r="A647" s="156"/>
      <c r="B647" s="156"/>
      <c r="C647" s="156"/>
      <c r="D647" s="156"/>
      <c r="E647" s="156"/>
    </row>
    <row r="655" spans="1:5" ht="15.75">
      <c r="A655" s="154"/>
      <c r="B655" s="154"/>
      <c r="C655" s="154"/>
      <c r="D655" s="154"/>
      <c r="E655" s="154"/>
    </row>
    <row r="656" spans="1:5" ht="15.75">
      <c r="A656" s="151"/>
      <c r="B656" s="151"/>
      <c r="C656" s="151"/>
      <c r="D656" s="151"/>
      <c r="E656" s="151"/>
    </row>
    <row r="664" spans="1:5" ht="15.75">
      <c r="A664" s="154"/>
      <c r="B664" s="154"/>
      <c r="C664" s="154"/>
      <c r="D664" s="154"/>
      <c r="E664" s="154"/>
    </row>
    <row r="665" spans="1:5" ht="15.75">
      <c r="A665" s="151"/>
      <c r="B665" s="151"/>
      <c r="C665" s="151"/>
      <c r="D665" s="151"/>
      <c r="E665" s="151"/>
    </row>
    <row r="673" spans="1:5" ht="15.75">
      <c r="A673" s="154"/>
      <c r="B673" s="154"/>
      <c r="C673" s="154"/>
      <c r="D673" s="154"/>
      <c r="E673" s="154"/>
    </row>
    <row r="674" spans="1:5" ht="15.75">
      <c r="A674" s="151"/>
      <c r="B674" s="151"/>
      <c r="C674" s="151"/>
      <c r="D674" s="151"/>
      <c r="E674" s="151"/>
    </row>
    <row r="682" spans="1:5" ht="15.75">
      <c r="A682" s="154"/>
      <c r="B682" s="154"/>
      <c r="C682" s="154"/>
      <c r="D682" s="154"/>
      <c r="E682" s="154"/>
    </row>
    <row r="683" spans="1:5" ht="15.75">
      <c r="A683" s="151"/>
      <c r="B683" s="151"/>
      <c r="C683" s="151"/>
      <c r="D683" s="151"/>
      <c r="E683" s="151"/>
    </row>
    <row r="694" spans="1:5" ht="15.75">
      <c r="A694" s="154"/>
      <c r="B694" s="154"/>
      <c r="C694" s="154"/>
      <c r="D694" s="154"/>
      <c r="E694" s="154"/>
    </row>
    <row r="695" spans="1:5" ht="15.75">
      <c r="A695" s="151"/>
      <c r="B695" s="151"/>
      <c r="C695" s="151"/>
      <c r="D695" s="151"/>
      <c r="E695" s="151"/>
    </row>
    <row r="706" spans="1:5" ht="15.75">
      <c r="A706" s="154"/>
      <c r="B706" s="154"/>
      <c r="C706" s="154"/>
      <c r="D706" s="154"/>
      <c r="E706" s="154"/>
    </row>
    <row r="707" spans="1:5" ht="15.75">
      <c r="A707" s="151"/>
      <c r="B707" s="151"/>
      <c r="C707" s="151"/>
      <c r="D707" s="151"/>
      <c r="E707" s="151"/>
    </row>
    <row r="715" spans="1:5" ht="15.75">
      <c r="A715" s="154"/>
      <c r="B715" s="154"/>
      <c r="C715" s="154"/>
      <c r="D715" s="154"/>
      <c r="E715" s="154"/>
    </row>
    <row r="716" spans="1:5" ht="15.75">
      <c r="A716" s="151"/>
      <c r="B716" s="151"/>
      <c r="C716" s="151"/>
      <c r="D716" s="151"/>
      <c r="E716" s="151"/>
    </row>
    <row r="724" spans="1:5" ht="15.75">
      <c r="A724" s="154"/>
      <c r="B724" s="154"/>
      <c r="C724" s="154"/>
      <c r="D724" s="154"/>
      <c r="E724" s="154"/>
    </row>
    <row r="725" spans="1:5" ht="15.75">
      <c r="A725" s="151"/>
      <c r="B725" s="151"/>
      <c r="C725" s="151"/>
      <c r="D725" s="151"/>
      <c r="E725" s="151"/>
    </row>
    <row r="733" spans="1:5" ht="15.75">
      <c r="A733" s="154"/>
      <c r="B733" s="154"/>
      <c r="C733" s="154"/>
      <c r="D733" s="154"/>
      <c r="E733" s="154"/>
    </row>
    <row r="734" spans="1:5" ht="15.75">
      <c r="A734" s="151"/>
      <c r="B734" s="151"/>
      <c r="C734" s="151"/>
      <c r="D734" s="151"/>
      <c r="E734" s="151"/>
    </row>
    <row r="742" spans="1:5" ht="15.75">
      <c r="A742" s="154"/>
      <c r="B742" s="154"/>
      <c r="C742" s="154"/>
      <c r="D742" s="154"/>
      <c r="E742" s="154"/>
    </row>
    <row r="743" spans="1:5" ht="15.75">
      <c r="A743" s="151"/>
      <c r="B743" s="151"/>
      <c r="C743" s="151"/>
      <c r="D743" s="151"/>
      <c r="E743" s="151"/>
    </row>
    <row r="751" spans="1:5" ht="15.75">
      <c r="A751" s="154"/>
      <c r="B751" s="154"/>
      <c r="C751" s="154"/>
      <c r="D751" s="154"/>
      <c r="E751" s="154"/>
    </row>
    <row r="752" spans="1:5" ht="15.75">
      <c r="A752" s="151"/>
      <c r="B752" s="151"/>
      <c r="C752" s="151"/>
      <c r="D752" s="151"/>
      <c r="E752" s="151"/>
    </row>
    <row r="760" spans="1:5" ht="15.75">
      <c r="A760" s="154"/>
      <c r="B760" s="154"/>
      <c r="C760" s="154"/>
      <c r="D760" s="154"/>
      <c r="E760" s="154"/>
    </row>
    <row r="761" spans="1:5" ht="15.75">
      <c r="A761" s="151"/>
      <c r="B761" s="151"/>
      <c r="C761" s="151"/>
      <c r="D761" s="151"/>
      <c r="E761" s="151"/>
    </row>
    <row r="769" spans="1:5" ht="15.75">
      <c r="A769" s="154"/>
      <c r="B769" s="154"/>
      <c r="C769" s="154"/>
      <c r="D769" s="154"/>
      <c r="E769" s="154"/>
    </row>
    <row r="770" spans="1:5" ht="15.75">
      <c r="A770" s="151"/>
      <c r="B770" s="151"/>
      <c r="C770" s="151"/>
      <c r="D770" s="151"/>
      <c r="E770" s="151"/>
    </row>
    <row r="778" spans="1:5" ht="15.75">
      <c r="A778" s="154"/>
      <c r="B778" s="154"/>
      <c r="C778" s="154"/>
      <c r="D778" s="154"/>
      <c r="E778" s="154"/>
    </row>
    <row r="779" spans="1:5" ht="15.75">
      <c r="A779" s="151"/>
      <c r="B779" s="151"/>
      <c r="C779" s="151"/>
      <c r="D779" s="151"/>
      <c r="E779" s="151"/>
    </row>
    <row r="787" spans="1:5" ht="15.75">
      <c r="A787" s="154"/>
      <c r="B787" s="154"/>
      <c r="C787" s="154"/>
      <c r="D787" s="154"/>
      <c r="E787" s="154"/>
    </row>
    <row r="788" spans="1:5" ht="15.75">
      <c r="A788" s="151"/>
      <c r="B788" s="151"/>
      <c r="C788" s="151"/>
      <c r="D788" s="151"/>
      <c r="E788" s="151"/>
    </row>
    <row r="796" spans="1:5" ht="15.75">
      <c r="A796" s="154"/>
      <c r="B796" s="154"/>
      <c r="C796" s="154"/>
      <c r="D796" s="154"/>
      <c r="E796" s="154"/>
    </row>
    <row r="797" spans="1:5" ht="15.75">
      <c r="A797" s="151"/>
      <c r="B797" s="151"/>
      <c r="C797" s="151"/>
      <c r="D797" s="151"/>
      <c r="E797" s="151"/>
    </row>
    <row r="805" spans="1:5" ht="15.75">
      <c r="A805" s="154"/>
      <c r="B805" s="154"/>
      <c r="C805" s="154"/>
      <c r="D805" s="154"/>
      <c r="E805" s="154"/>
    </row>
    <row r="806" spans="1:5" ht="15.75">
      <c r="A806" s="151"/>
      <c r="B806" s="151"/>
      <c r="C806" s="151"/>
      <c r="D806" s="151"/>
      <c r="E806" s="151"/>
    </row>
    <row r="814" spans="1:5" ht="15.75">
      <c r="A814" s="154"/>
      <c r="B814" s="154"/>
      <c r="C814" s="154"/>
      <c r="D814" s="154"/>
      <c r="E814" s="154"/>
    </row>
    <row r="815" spans="1:5" ht="15.75">
      <c r="A815" s="151"/>
      <c r="B815" s="151"/>
      <c r="C815" s="151"/>
      <c r="D815" s="151"/>
      <c r="E815" s="151"/>
    </row>
    <row r="823" spans="1:5" ht="15.75">
      <c r="A823" s="154"/>
      <c r="B823" s="154"/>
      <c r="C823" s="154"/>
      <c r="D823" s="154"/>
      <c r="E823" s="154"/>
    </row>
    <row r="824" spans="1:5" ht="15.75">
      <c r="A824" s="151"/>
      <c r="B824" s="151"/>
      <c r="C824" s="151"/>
      <c r="D824" s="151"/>
      <c r="E824" s="151"/>
    </row>
    <row r="832" spans="1:5" ht="15.75">
      <c r="A832" s="154"/>
      <c r="B832" s="154"/>
      <c r="C832" s="154"/>
      <c r="D832" s="154"/>
      <c r="E832" s="154"/>
    </row>
    <row r="833" spans="1:5" ht="15.75">
      <c r="A833" s="151"/>
      <c r="B833" s="151"/>
      <c r="C833" s="151"/>
      <c r="D833" s="151"/>
      <c r="E833" s="151"/>
    </row>
    <row r="841" spans="1:5" ht="15.75">
      <c r="A841" s="154"/>
      <c r="B841" s="154"/>
      <c r="C841" s="154"/>
      <c r="D841" s="154"/>
      <c r="E841" s="154"/>
    </row>
    <row r="842" spans="1:5" ht="15.75">
      <c r="A842" s="151"/>
      <c r="B842" s="151"/>
      <c r="C842" s="151"/>
      <c r="D842" s="151"/>
      <c r="E842" s="151"/>
    </row>
    <row r="850" spans="1:5" ht="15.75">
      <c r="A850" s="154"/>
      <c r="B850" s="154"/>
      <c r="C850" s="154"/>
      <c r="D850" s="154"/>
      <c r="E850" s="154"/>
    </row>
    <row r="851" spans="1:5" ht="15.75">
      <c r="A851" s="151"/>
      <c r="B851" s="151"/>
      <c r="C851" s="151"/>
      <c r="D851" s="151"/>
      <c r="E851" s="151"/>
    </row>
    <row r="859" spans="1:5" ht="15.75">
      <c r="A859" s="154"/>
      <c r="B859" s="154"/>
      <c r="C859" s="154"/>
      <c r="D859" s="154"/>
      <c r="E859" s="154"/>
    </row>
    <row r="860" spans="1:5" ht="15.75">
      <c r="A860" s="151"/>
      <c r="B860" s="151"/>
      <c r="C860" s="151"/>
      <c r="D860" s="151"/>
      <c r="E860" s="151"/>
    </row>
    <row r="871" spans="1:5" ht="15.75">
      <c r="A871" s="154"/>
      <c r="B871" s="154"/>
      <c r="C871" s="154"/>
      <c r="D871" s="154"/>
      <c r="E871" s="154"/>
    </row>
    <row r="872" spans="1:5" ht="15.75">
      <c r="A872" s="151"/>
      <c r="B872" s="151"/>
      <c r="C872" s="151"/>
      <c r="D872" s="151"/>
      <c r="E872" s="151"/>
    </row>
    <row r="882" spans="1:5" ht="15.75">
      <c r="A882" s="154"/>
      <c r="B882" s="154"/>
      <c r="C882" s="154"/>
      <c r="D882" s="154"/>
      <c r="E882" s="154"/>
    </row>
    <row r="883" spans="1:5" ht="15.75">
      <c r="A883" s="151"/>
      <c r="B883" s="151"/>
      <c r="C883" s="151"/>
      <c r="D883" s="151"/>
      <c r="E883" s="151"/>
    </row>
    <row r="894" spans="1:5" ht="15.75">
      <c r="A894" s="154"/>
      <c r="B894" s="154"/>
      <c r="C894" s="154"/>
      <c r="D894" s="154"/>
      <c r="E894" s="154"/>
    </row>
    <row r="895" spans="1:5" ht="15.75">
      <c r="A895" s="151"/>
      <c r="B895" s="151"/>
      <c r="C895" s="151"/>
      <c r="D895" s="151"/>
      <c r="E895" s="151"/>
    </row>
    <row r="906" spans="1:5" ht="15.75">
      <c r="A906" s="154"/>
      <c r="B906" s="154"/>
      <c r="C906" s="154"/>
      <c r="D906" s="154"/>
      <c r="E906" s="154"/>
    </row>
    <row r="907" spans="1:5" ht="15.75">
      <c r="A907" s="151"/>
      <c r="B907" s="151"/>
      <c r="C907" s="151"/>
      <c r="D907" s="151"/>
      <c r="E907" s="151"/>
    </row>
    <row r="918" spans="1:5" ht="15.75">
      <c r="A918" s="154"/>
      <c r="B918" s="154"/>
      <c r="C918" s="154"/>
      <c r="D918" s="154"/>
      <c r="E918" s="154"/>
    </row>
    <row r="919" spans="1:5" ht="15.75">
      <c r="A919" s="151"/>
      <c r="B919" s="151"/>
      <c r="C919" s="151"/>
      <c r="D919" s="151"/>
      <c r="E919" s="151"/>
    </row>
    <row r="930" spans="1:5" ht="15.75">
      <c r="A930" s="154"/>
      <c r="B930" s="154"/>
      <c r="C930" s="154"/>
      <c r="D930" s="154"/>
      <c r="E930" s="154"/>
    </row>
    <row r="931" spans="1:5" ht="15.75">
      <c r="A931" s="151"/>
      <c r="B931" s="151"/>
      <c r="C931" s="151"/>
      <c r="D931" s="151"/>
      <c r="E931" s="151"/>
    </row>
    <row r="942" spans="1:5" ht="15.75">
      <c r="A942" s="154"/>
      <c r="B942" s="154"/>
      <c r="C942" s="154"/>
      <c r="D942" s="154"/>
      <c r="E942" s="154"/>
    </row>
    <row r="943" spans="1:5" ht="15.75">
      <c r="A943" s="151"/>
      <c r="B943" s="151"/>
      <c r="C943" s="151"/>
      <c r="D943" s="151"/>
      <c r="E943" s="151"/>
    </row>
    <row r="954" spans="1:5" ht="15.75">
      <c r="A954" s="154"/>
      <c r="B954" s="154"/>
      <c r="C954" s="154"/>
      <c r="D954" s="154"/>
      <c r="E954" s="154"/>
    </row>
    <row r="955" spans="1:5" ht="15.75">
      <c r="A955" s="151"/>
      <c r="B955" s="151"/>
      <c r="C955" s="151"/>
      <c r="D955" s="151"/>
      <c r="E955" s="151"/>
    </row>
    <row r="965" spans="1:5" ht="15.75">
      <c r="A965" s="154"/>
      <c r="B965" s="154"/>
      <c r="C965" s="154"/>
      <c r="D965" s="154"/>
      <c r="E965" s="154"/>
    </row>
    <row r="966" spans="1:5" ht="15.75">
      <c r="A966" s="151"/>
      <c r="B966" s="151"/>
      <c r="C966" s="151"/>
      <c r="D966" s="151"/>
      <c r="E966" s="151"/>
    </row>
    <row r="976" spans="1:5" ht="15.75">
      <c r="A976" s="154"/>
      <c r="B976" s="154"/>
      <c r="C976" s="154"/>
      <c r="D976" s="154"/>
      <c r="E976" s="154"/>
    </row>
    <row r="977" spans="1:5" ht="15.75">
      <c r="A977" s="151"/>
      <c r="B977" s="151"/>
      <c r="C977" s="151"/>
      <c r="D977" s="151"/>
      <c r="E977" s="151"/>
    </row>
    <row r="987" spans="1:5" ht="15.75">
      <c r="A987" s="154"/>
      <c r="B987" s="154"/>
      <c r="C987" s="154"/>
      <c r="D987" s="154"/>
      <c r="E987" s="154"/>
    </row>
    <row r="988" spans="1:5" ht="15.75">
      <c r="A988" s="151"/>
      <c r="B988" s="151"/>
      <c r="C988" s="151"/>
      <c r="D988" s="151"/>
      <c r="E988" s="151"/>
    </row>
    <row r="999" spans="1:5" ht="15.75">
      <c r="A999" s="154"/>
      <c r="B999" s="154"/>
      <c r="C999" s="154"/>
      <c r="D999" s="154"/>
      <c r="E999" s="154"/>
    </row>
    <row r="1000" spans="1:5" ht="15.75">
      <c r="A1000" s="151"/>
      <c r="B1000" s="151"/>
      <c r="C1000" s="151"/>
      <c r="D1000" s="151"/>
      <c r="E1000" s="151"/>
    </row>
    <row r="1011" spans="1:5" ht="15.75">
      <c r="A1011" s="154"/>
      <c r="B1011" s="154"/>
      <c r="C1011" s="154"/>
      <c r="D1011" s="154"/>
      <c r="E1011" s="154"/>
    </row>
    <row r="1012" spans="1:5" ht="15.75">
      <c r="A1012" s="151"/>
      <c r="B1012" s="151"/>
      <c r="C1012" s="151"/>
      <c r="D1012" s="151"/>
      <c r="E1012" s="151"/>
    </row>
    <row r="1023" spans="1:5" ht="15.75">
      <c r="A1023" s="154"/>
      <c r="B1023" s="154"/>
      <c r="C1023" s="154"/>
      <c r="D1023" s="154"/>
      <c r="E1023" s="154"/>
    </row>
    <row r="1024" spans="1:5" ht="15.75">
      <c r="A1024" s="151"/>
      <c r="B1024" s="151"/>
      <c r="C1024" s="151"/>
      <c r="D1024" s="151"/>
      <c r="E1024" s="151"/>
    </row>
    <row r="1032" spans="1:5" ht="15.75">
      <c r="A1032" s="154"/>
      <c r="B1032" s="154"/>
      <c r="C1032" s="154"/>
      <c r="D1032" s="154"/>
      <c r="E1032" s="154"/>
    </row>
    <row r="1033" spans="1:5" ht="15.75">
      <c r="A1033" s="151"/>
      <c r="B1033" s="151"/>
      <c r="C1033" s="151"/>
      <c r="D1033" s="151"/>
      <c r="E1033" s="151"/>
    </row>
    <row r="1043" spans="1:5" ht="15.75">
      <c r="A1043" s="154"/>
      <c r="B1043" s="154"/>
      <c r="C1043" s="154"/>
      <c r="D1043" s="154"/>
      <c r="E1043" s="154"/>
    </row>
    <row r="1044" spans="1:5" ht="15.75">
      <c r="A1044" s="151"/>
      <c r="B1044" s="151"/>
      <c r="C1044" s="151"/>
      <c r="D1044" s="151"/>
      <c r="E1044" s="151"/>
    </row>
    <row r="1055" spans="1:5" ht="15.75">
      <c r="A1055" s="154"/>
      <c r="B1055" s="154"/>
      <c r="C1055" s="154"/>
      <c r="D1055" s="154"/>
      <c r="E1055" s="154"/>
    </row>
    <row r="1056" spans="1:5" ht="15.75">
      <c r="A1056" s="151"/>
      <c r="B1056" s="151"/>
      <c r="C1056" s="151"/>
      <c r="D1056" s="151"/>
      <c r="E1056" s="151"/>
    </row>
    <row r="1067" spans="1:5" ht="15.75">
      <c r="A1067" s="154"/>
      <c r="B1067" s="154"/>
      <c r="C1067" s="154"/>
      <c r="D1067" s="154"/>
      <c r="E1067" s="154"/>
    </row>
    <row r="1068" spans="1:5" ht="15.75">
      <c r="A1068" s="151"/>
      <c r="B1068" s="151"/>
      <c r="C1068" s="151"/>
      <c r="D1068" s="151"/>
      <c r="E1068" s="151"/>
    </row>
    <row r="1079" spans="1:5" ht="15.75">
      <c r="A1079" s="154"/>
      <c r="B1079" s="154"/>
      <c r="C1079" s="154"/>
      <c r="D1079" s="154"/>
      <c r="E1079" s="154"/>
    </row>
    <row r="1080" spans="1:5" ht="15.75">
      <c r="A1080" s="151"/>
      <c r="B1080" s="151"/>
      <c r="C1080" s="151"/>
      <c r="D1080" s="151"/>
      <c r="E1080" s="151"/>
    </row>
    <row r="1091" spans="1:5" ht="15.75">
      <c r="A1091" s="154"/>
      <c r="B1091" s="154"/>
      <c r="C1091" s="154"/>
      <c r="D1091" s="154"/>
      <c r="E1091" s="154"/>
    </row>
    <row r="1103" spans="1:5" ht="15.75">
      <c r="A1103" s="154"/>
      <c r="B1103" s="154"/>
      <c r="C1103" s="154"/>
      <c r="D1103" s="154"/>
      <c r="E1103" s="154"/>
    </row>
    <row r="1115" spans="1:5" ht="15.75">
      <c r="A1115" s="154"/>
      <c r="B1115" s="154"/>
      <c r="C1115" s="154"/>
      <c r="D1115" s="154"/>
      <c r="E1115" s="154"/>
    </row>
    <row r="1127" spans="1:5" ht="15.75">
      <c r="A1127" s="154"/>
      <c r="B1127" s="154"/>
      <c r="C1127" s="154"/>
      <c r="D1127" s="154"/>
      <c r="E1127" s="154"/>
    </row>
    <row r="1135" spans="1:5" ht="15.75">
      <c r="A1135" s="154"/>
      <c r="B1135" s="154"/>
      <c r="C1135" s="154"/>
      <c r="D1135" s="154"/>
      <c r="E1135" s="154"/>
    </row>
    <row r="1147" spans="1:5" ht="15.75">
      <c r="A1147" s="154"/>
      <c r="B1147" s="154"/>
      <c r="C1147" s="154"/>
      <c r="D1147" s="154"/>
      <c r="E1147" s="154"/>
    </row>
    <row r="1159" spans="1:5" ht="15.75">
      <c r="A1159" s="154"/>
      <c r="B1159" s="154"/>
      <c r="C1159" s="154"/>
      <c r="D1159" s="154"/>
      <c r="E1159" s="154"/>
    </row>
    <row r="1191" spans="1:5" ht="15.75">
      <c r="A1191" s="154"/>
      <c r="B1191" s="154"/>
      <c r="C1191" s="154"/>
      <c r="D1191" s="154"/>
      <c r="E1191" s="154"/>
    </row>
    <row r="1192" spans="1:5" ht="15.75">
      <c r="A1192" s="151"/>
      <c r="B1192" s="151"/>
      <c r="C1192" s="151"/>
      <c r="D1192" s="151"/>
      <c r="E1192" s="151"/>
    </row>
    <row r="1203" spans="1:5" ht="15.75">
      <c r="A1203" s="154"/>
      <c r="B1203" s="154"/>
      <c r="C1203" s="154"/>
      <c r="D1203" s="154"/>
      <c r="E1203" s="154"/>
    </row>
    <row r="1204" spans="1:5" ht="15.75">
      <c r="A1204" s="151"/>
      <c r="B1204" s="151"/>
      <c r="C1204" s="151"/>
      <c r="D1204" s="151"/>
      <c r="E1204" s="151"/>
    </row>
    <row r="1215" spans="1:5" ht="15.75">
      <c r="A1215" s="154"/>
      <c r="B1215" s="154"/>
      <c r="C1215" s="154"/>
      <c r="D1215" s="154"/>
      <c r="E1215" s="154"/>
    </row>
    <row r="1228" spans="1:5" ht="15.75">
      <c r="A1228" s="151"/>
      <c r="B1228" s="151"/>
      <c r="C1228" s="151"/>
      <c r="D1228" s="151"/>
      <c r="E1228" s="151"/>
    </row>
    <row r="1229" spans="1:5" ht="15.75">
      <c r="A1229" s="151"/>
      <c r="B1229" s="151"/>
      <c r="C1229" s="151"/>
      <c r="D1229" s="151"/>
      <c r="E1229" s="151"/>
    </row>
    <row r="1230" spans="1:5" ht="15.75">
      <c r="A1230" s="151"/>
      <c r="B1230" s="151"/>
      <c r="C1230" s="151"/>
      <c r="D1230" s="151"/>
      <c r="E1230" s="151"/>
    </row>
    <row r="1231" spans="1:5" ht="15.75">
      <c r="A1231" s="151"/>
      <c r="B1231" s="151"/>
      <c r="C1231" s="151"/>
      <c r="D1231" s="151"/>
      <c r="E1231" s="151"/>
    </row>
    <row r="1232" spans="1:5" ht="15.75">
      <c r="A1232" s="151"/>
      <c r="B1232" s="151"/>
      <c r="C1232" s="151"/>
      <c r="D1232" s="151"/>
      <c r="E1232" s="151"/>
    </row>
    <row r="1250" spans="1:5" ht="15.75">
      <c r="A1250" s="154"/>
      <c r="B1250" s="154"/>
      <c r="C1250" s="154"/>
      <c r="D1250" s="154"/>
      <c r="E1250" s="154"/>
    </row>
    <row r="1251" spans="1:5" ht="15.75">
      <c r="A1251" s="151"/>
      <c r="B1251" s="151"/>
      <c r="C1251" s="151"/>
      <c r="D1251" s="151"/>
      <c r="E1251" s="151"/>
    </row>
    <row r="1255" spans="1:5" ht="15.75">
      <c r="A1255" s="154"/>
      <c r="B1255" s="154"/>
      <c r="C1255" s="154"/>
      <c r="D1255" s="154"/>
      <c r="E1255" s="154"/>
    </row>
    <row r="1256" spans="1:5" ht="15.75">
      <c r="A1256" s="154"/>
      <c r="B1256" s="154"/>
      <c r="C1256" s="154"/>
      <c r="D1256" s="154"/>
      <c r="E1256" s="154"/>
    </row>
    <row r="1260" spans="1:5" ht="15.75">
      <c r="A1260" s="154"/>
      <c r="B1260" s="154"/>
      <c r="C1260" s="154"/>
      <c r="D1260" s="154"/>
      <c r="E1260" s="154"/>
    </row>
    <row r="1265" spans="1:5" ht="15.75">
      <c r="A1265" s="154"/>
      <c r="B1265" s="154"/>
      <c r="C1265" s="154"/>
      <c r="D1265" s="154"/>
      <c r="E1265" s="154"/>
    </row>
    <row r="1272" spans="1:5" ht="15.75">
      <c r="A1272" s="154"/>
      <c r="B1272" s="154"/>
      <c r="C1272" s="154"/>
      <c r="D1272" s="154"/>
      <c r="E1272" s="154"/>
    </row>
    <row r="1277" spans="1:5" ht="15.75">
      <c r="A1277" s="154"/>
      <c r="B1277" s="154"/>
      <c r="C1277" s="154"/>
      <c r="D1277" s="154"/>
      <c r="E1277" s="154"/>
    </row>
    <row r="1286" spans="1:5" ht="15.75">
      <c r="A1286" s="154"/>
      <c r="B1286" s="154"/>
      <c r="C1286" s="154"/>
      <c r="D1286" s="154"/>
      <c r="E1286" s="154"/>
    </row>
    <row r="1293" spans="1:5" ht="15.75">
      <c r="A1293" s="154"/>
      <c r="B1293" s="154"/>
      <c r="C1293" s="154"/>
      <c r="D1293" s="154"/>
      <c r="E1293" s="154"/>
    </row>
    <row r="1294" spans="1:5" ht="15.75">
      <c r="A1294" s="151"/>
      <c r="B1294" s="151"/>
      <c r="C1294" s="151"/>
      <c r="D1294" s="151"/>
      <c r="E1294" s="151"/>
    </row>
    <row r="1298" spans="1:5" ht="15.75">
      <c r="A1298" s="154"/>
      <c r="B1298" s="154"/>
      <c r="C1298" s="154"/>
      <c r="D1298" s="154"/>
      <c r="E1298" s="154"/>
    </row>
    <row r="1299" spans="1:5" ht="15.75">
      <c r="A1299" s="151"/>
      <c r="B1299" s="151"/>
      <c r="C1299" s="151"/>
      <c r="D1299" s="151"/>
      <c r="E1299" s="151"/>
    </row>
    <row r="1303" spans="1:5" ht="15.75">
      <c r="A1303" s="154"/>
      <c r="B1303" s="154"/>
      <c r="C1303" s="154"/>
      <c r="D1303" s="154"/>
      <c r="E1303" s="154"/>
    </row>
    <row r="1304" spans="1:5" ht="15.75">
      <c r="A1304" s="151"/>
      <c r="B1304" s="151"/>
      <c r="C1304" s="151"/>
      <c r="D1304" s="151"/>
      <c r="E1304" s="151"/>
    </row>
    <row r="1308" spans="1:5" ht="15.75">
      <c r="A1308" s="154"/>
      <c r="B1308" s="154"/>
      <c r="C1308" s="154"/>
      <c r="D1308" s="154"/>
      <c r="E1308" s="154"/>
    </row>
    <row r="1363" spans="1:5" ht="15.75">
      <c r="A1363" s="151"/>
      <c r="B1363" s="151"/>
      <c r="C1363" s="151"/>
      <c r="D1363" s="151"/>
      <c r="E1363" s="151"/>
    </row>
    <row r="1443" spans="1:5" ht="15.75">
      <c r="A1443" s="153"/>
      <c r="B1443" s="153"/>
      <c r="C1443" s="153"/>
      <c r="D1443" s="153"/>
      <c r="E1443" s="153"/>
    </row>
    <row r="1444" spans="1:5" ht="15.75">
      <c r="A1444" s="153"/>
      <c r="B1444" s="153"/>
      <c r="C1444" s="153"/>
      <c r="D1444" s="153"/>
      <c r="E1444" s="153"/>
    </row>
    <row r="1445" spans="1:5" ht="15.75">
      <c r="A1445" s="153"/>
      <c r="B1445" s="153"/>
      <c r="C1445" s="153"/>
      <c r="D1445" s="153"/>
      <c r="E1445" s="153"/>
    </row>
    <row r="1446" spans="1:5" ht="15.75">
      <c r="A1446" s="153"/>
      <c r="B1446" s="153"/>
      <c r="C1446" s="153"/>
      <c r="D1446" s="153"/>
      <c r="E1446" s="153"/>
    </row>
    <row r="1447" spans="1:5" ht="15.75">
      <c r="A1447" s="153"/>
      <c r="B1447" s="153"/>
      <c r="C1447" s="153"/>
      <c r="D1447" s="153"/>
      <c r="E1447" s="153"/>
    </row>
    <row r="1448" spans="1:5" ht="15.75">
      <c r="A1448" s="153"/>
      <c r="B1448" s="153"/>
      <c r="C1448" s="153"/>
      <c r="D1448" s="153"/>
      <c r="E1448" s="153"/>
    </row>
    <row r="1449" spans="1:5" ht="15.75">
      <c r="A1449" s="153"/>
      <c r="B1449" s="153"/>
      <c r="C1449" s="153"/>
      <c r="D1449" s="153"/>
      <c r="E1449" s="153"/>
    </row>
    <row r="1450" spans="1:5" ht="15.75">
      <c r="A1450" s="153"/>
      <c r="B1450" s="153"/>
      <c r="C1450" s="153"/>
      <c r="D1450" s="153"/>
      <c r="E1450" s="153"/>
    </row>
    <row r="1451" spans="1:5" ht="15.75">
      <c r="A1451" s="153"/>
      <c r="B1451" s="153"/>
      <c r="C1451" s="153"/>
      <c r="D1451" s="153"/>
      <c r="E1451" s="153"/>
    </row>
    <row r="1452" spans="1:5" ht="15.75">
      <c r="A1452" s="153"/>
      <c r="B1452" s="153"/>
      <c r="C1452" s="153"/>
      <c r="D1452" s="153"/>
      <c r="E1452" s="153"/>
    </row>
    <row r="1453" spans="1:5" ht="15.75">
      <c r="A1453" s="153"/>
      <c r="B1453" s="153"/>
      <c r="C1453" s="153"/>
      <c r="D1453" s="153"/>
      <c r="E1453" s="153"/>
    </row>
    <row r="1456" spans="1:5" ht="15.75">
      <c r="A1456" s="151"/>
      <c r="B1456" s="151"/>
      <c r="C1456" s="151"/>
      <c r="D1456" s="151"/>
      <c r="E1456" s="151"/>
    </row>
    <row r="1458" spans="1:5" ht="15.75">
      <c r="A1458" s="151"/>
      <c r="B1458" s="151"/>
      <c r="C1458" s="151"/>
      <c r="D1458" s="151"/>
      <c r="E1458" s="151"/>
    </row>
    <row r="1460" spans="1:5" ht="15.75">
      <c r="A1460" s="151"/>
      <c r="B1460" s="151"/>
      <c r="C1460" s="151"/>
      <c r="D1460" s="151"/>
      <c r="E1460" s="151"/>
    </row>
  </sheetData>
  <sheetProtection/>
  <mergeCells count="5">
    <mergeCell ref="A9:E9"/>
    <mergeCell ref="A10:E10"/>
    <mergeCell ref="B2:G4"/>
    <mergeCell ref="B5:G5"/>
    <mergeCell ref="A8:E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9" r:id="rId1"/>
  <colBreaks count="1" manualBreakCount="1">
    <brk id="5" min="1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2012-11-15T07:23:14Z</cp:lastPrinted>
  <dcterms:created xsi:type="dcterms:W3CDTF">1996-10-14T23:33:28Z</dcterms:created>
  <dcterms:modified xsi:type="dcterms:W3CDTF">2012-11-15T07:23:15Z</dcterms:modified>
  <cp:category/>
  <cp:version/>
  <cp:contentType/>
  <cp:contentStatus/>
</cp:coreProperties>
</file>