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<sst xmlns="http://schemas.openxmlformats.org/spreadsheetml/2006/main" count="392" uniqueCount="177">
  <si>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</si>
  <si>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</si>
  <si>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</si>
  <si>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</si>
  <si>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</si>
  <si>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</si>
  <si>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</si>
  <si>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</si>
  <si>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</si>
  <si>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</si>
  <si>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</si>
  <si>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</si>
  <si>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</si>
  <si>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</si>
  <si>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</si>
  <si>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</si>
  <si>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</si>
  <si>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</si>
  <si>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</si>
  <si>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</si>
  <si>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</si>
  <si>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</si>
  <si>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</si>
  <si>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</si>
  <si>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</si>
  <si>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</si>
  <si>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</si>
  <si>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</si>
  <si>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</si>
  <si>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</si>
  <si>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</si>
  <si>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</si>
  <si>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</si>
  <si>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</si>
  <si>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</si>
  <si>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</si>
  <si>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</si>
  <si>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</si>
  <si>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</si>
  <si>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</si>
  <si>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</si>
  <si>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</si>
  <si>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71 2 0000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</si>
  <si>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</si>
  <si>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</si>
  <si>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</si>
  <si>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</si>
  <si>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</si>
  <si>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</si>
  <si>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</si>
  <si>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0107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</si>
  <si>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</si>
  <si>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Подпрограмма "Повышение эффективности муниципального управления на территории Новосветского сельского поселения"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</si>
  <si>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</si>
  <si>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</si>
  <si>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Проведение выборов в представительные органы МО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</si>
  <si>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</si>
  <si>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</si>
  <si>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</si>
  <si>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</si>
  <si>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Физическая культура и спорт</t>
  </si>
  <si>
    <t>1102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</si>
  <si>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</si>
  <si>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</si>
  <si>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</si>
  <si>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</si>
  <si>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</si>
  <si>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</si>
  <si>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</si>
  <si>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по содержанию и ремонту дорог</t>
  </si>
  <si>
    <t>0409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</si>
  <si>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</si>
  <si>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НМКУ "Служба по благоустройству и бытовому обслуживанию"</t>
  </si>
  <si>
    <t>МБУК "НКДЦ "Лидер"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</si>
  <si>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</si>
  <si>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</si>
  <si>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</si>
  <si>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71 1 1105</t>
  </si>
  <si>
    <t>71 1 1102</t>
  </si>
  <si>
    <t>71 1 1103</t>
  </si>
  <si>
    <t>71 1 1104</t>
  </si>
  <si>
    <t>71 1 1543</t>
  </si>
  <si>
    <t>71 1 1503</t>
  </si>
  <si>
    <t>Проведение мероприятий, осуществляемых органами местного самоуправления</t>
  </si>
  <si>
    <t>71 1 1528</t>
  </si>
  <si>
    <t>71 1 1515</t>
  </si>
  <si>
    <t>71 2 1533</t>
  </si>
  <si>
    <t>71 2 1517</t>
  </si>
  <si>
    <t>71 2 1518</t>
  </si>
  <si>
    <t>71 2 1551</t>
  </si>
  <si>
    <t>71 2 1552</t>
  </si>
  <si>
    <t>Содействие созданию условий для развития сельского хозяйства</t>
  </si>
  <si>
    <t>71 3 1510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</si>
  <si>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</si>
  <si>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</si>
  <si>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</si>
  <si>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</si>
  <si>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</si>
  <si>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</si>
  <si>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</si>
  <si>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71 3 1523</t>
  </si>
  <si>
    <t>71 3 1554</t>
  </si>
  <si>
    <t>71 3 1546</t>
  </si>
  <si>
    <t>Мероприятия в области социальной политики</t>
  </si>
  <si>
    <t>71 3 1537</t>
  </si>
  <si>
    <t>72 0 0000</t>
  </si>
  <si>
    <t>72 9 1302</t>
  </si>
  <si>
    <t>72 9 1304</t>
  </si>
  <si>
    <t xml:space="preserve">72 9 1303 </t>
  </si>
  <si>
    <t>72 9 1305</t>
  </si>
  <si>
    <t xml:space="preserve">72 9 1306 </t>
  </si>
  <si>
    <t>72 9 1307</t>
  </si>
  <si>
    <t>72 9 1502</t>
  </si>
  <si>
    <t>72 9 0000</t>
  </si>
  <si>
    <t>72 9 1539</t>
  </si>
  <si>
    <t>72 9 1290</t>
  </si>
  <si>
    <t>611</t>
  </si>
  <si>
    <t>72 9 5118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</si>
  <si>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</si>
  <si>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</si>
  <si>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</si>
  <si>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</si>
  <si>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</si>
  <si>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Бюджет на 2014 год, тыс.руб.</t>
  </si>
  <si>
    <t xml:space="preserve">71 0 </t>
  </si>
  <si>
    <t>Муниципальные служащие органов местного самоуправления(ФОТ)</t>
  </si>
  <si>
    <t xml:space="preserve">71 1 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</si>
  <si>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</si>
  <si>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</si>
  <si>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71 1 1505</t>
  </si>
  <si>
    <t>71 1 1506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</si>
  <si>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</si>
  <si>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</si>
  <si>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71 1 1507</t>
  </si>
  <si>
    <t>Мероприятия в области информационно-коммуникационных технологий и связи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</si>
  <si>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</si>
  <si>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</si>
  <si>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</si>
  <si>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по поддержке субъектов малого и среднего предпринимательства </t>
  </si>
  <si>
    <t>71 3 1511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</si>
  <si>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</si>
  <si>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</si>
  <si>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</si>
  <si>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</si>
  <si>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</si>
  <si>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по благоустройству</t>
  </si>
  <si>
    <t>Резервные фонды местных администраций</t>
  </si>
  <si>
    <t>Резервные средства</t>
  </si>
  <si>
    <t xml:space="preserve">Резервные фонды </t>
  </si>
  <si>
    <t>Обеспечение деятельности подведомственных учреждений (ДК)</t>
  </si>
  <si>
    <t>71 9 1250</t>
  </si>
  <si>
    <t>Обеспечение деятельности подведомственных учреждений (библиотеки)</t>
  </si>
  <si>
    <t>Культура</t>
  </si>
  <si>
    <t>Обеспечение деятельности подведомственных учреждений(прочие)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</si>
  <si>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</si>
  <si>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</si>
  <si>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71 3  1546</t>
  </si>
  <si>
    <t xml:space="preserve">Фонд оплаты труда казенных учреждений и взносы по обязательному социальному страхованию </t>
  </si>
  <si>
    <t>111</t>
  </si>
  <si>
    <t>Другие вопросы в области ЖКХ</t>
  </si>
  <si>
    <t>72 9 7134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</si>
  <si>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</si>
  <si>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71 1 1550</t>
  </si>
  <si>
    <t>Содержание муниципального нежилого фонда, в том числе капитальный ремонт муниципального нежилого фонда</t>
  </si>
  <si>
    <t>71 3 1522</t>
  </si>
  <si>
    <t xml:space="preserve">Мероприятия в области в области коммунального хозяйства </t>
  </si>
  <si>
    <t>71 9 1260</t>
  </si>
  <si>
    <t>Закупка товаров, работ,услуг в целях капитального ремонта государственного (муниципального) имущетва</t>
  </si>
  <si>
    <t>71 1 1523</t>
  </si>
  <si>
    <t>243</t>
  </si>
  <si>
    <t>71 91 1250</t>
  </si>
  <si>
    <t>852</t>
  </si>
  <si>
    <t>Уплата прочих налогов и сборов</t>
  </si>
  <si>
    <t xml:space="preserve">Иные выплаты персоналу государственных (муниципальных) органов, за исключением фонда оплаты труда </t>
  </si>
  <si>
    <t>71 3 1534</t>
  </si>
  <si>
    <t>Исполнение за I полугодие 2014 года (тыс. руб.)</t>
  </si>
  <si>
    <t xml:space="preserve">Приложение  4
к Постановлению администрации Новосветского сельского поселения Гатчинского муниципального района от  15.07.2014 г.№279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</si>
</sst>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top"/>
    </xf>
    <xf numFmtId="0" fontId="4" fillId="35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34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2" fontId="1" fillId="35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12" fillId="35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3" fillId="36" borderId="11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justify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justify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top" wrapText="1"/>
    </xf>
    <xf numFmtId="2" fontId="6" fillId="37" borderId="10" xfId="0" applyNumberFormat="1" applyFont="1" applyFill="1" applyBorder="1" applyAlignment="1">
      <alignment horizontal="right" vertical="center"/>
    </xf>
    <xf numFmtId="2" fontId="6" fillId="37" borderId="10" xfId="0" applyNumberFormat="1" applyFont="1" applyFill="1" applyBorder="1" applyAlignment="1">
      <alignment horizontal="right" vertical="top"/>
    </xf>
    <xf numFmtId="2" fontId="1" fillId="38" borderId="10" xfId="0" applyNumberFormat="1" applyFont="1" applyFill="1" applyBorder="1" applyAlignment="1">
      <alignment horizontal="right" vertical="top"/>
    </xf>
    <xf numFmtId="49" fontId="11" fillId="37" borderId="10" xfId="0" applyNumberFormat="1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center" vertical="top"/>
    </xf>
    <xf numFmtId="49" fontId="11" fillId="37" borderId="10" xfId="0" applyNumberFormat="1" applyFont="1" applyFill="1" applyBorder="1" applyAlignment="1">
      <alignment horizontal="center" vertical="top" wrapText="1"/>
    </xf>
    <xf numFmtId="49" fontId="10" fillId="37" borderId="10" xfId="0" applyNumberFormat="1" applyFont="1" applyFill="1" applyBorder="1" applyAlignment="1">
      <alignment horizontal="justify" vertical="center" wrapText="1"/>
    </xf>
    <xf numFmtId="0" fontId="6" fillId="37" borderId="10" xfId="0" applyNumberFormat="1" applyFont="1" applyFill="1" applyBorder="1" applyAlignment="1">
      <alignment horizontal="left" vertical="top" wrapText="1"/>
    </xf>
    <xf numFmtId="49" fontId="6" fillId="37" borderId="10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2" fontId="13" fillId="37" borderId="10" xfId="0" applyNumberFormat="1" applyFont="1" applyFill="1" applyBorder="1" applyAlignment="1">
      <alignment horizontal="right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7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44.57421875" style="1" customWidth="1"/>
    <col min="2" max="2" width="10.421875" style="2" customWidth="1"/>
    <col min="3" max="3" width="9.7109375" style="0" customWidth="1"/>
    <col min="4" max="4" width="8.57421875" style="1" customWidth="1"/>
    <col min="5" max="5" width="11.57421875" style="0" customWidth="1"/>
    <col min="6" max="6" width="15.00390625" style="99" customWidth="1"/>
  </cols>
  <sheetData>
    <row r="1" spans="2:6" ht="15" customHeight="1">
      <c r="B1" s="105" t="s">
        <v>176</v>
      </c>
      <c r="C1" s="105"/>
      <c r="D1" s="105"/>
      <c r="E1" s="105"/>
      <c r="F1" s="105"/>
    </row>
    <row r="2" spans="2:6" ht="15">
      <c r="B2" s="105"/>
      <c r="C2" s="105"/>
      <c r="D2" s="105"/>
      <c r="E2" s="105"/>
      <c r="F2" s="105"/>
    </row>
    <row r="3" spans="2:6" ht="15">
      <c r="B3" s="105"/>
      <c r="C3" s="105"/>
      <c r="D3" s="105"/>
      <c r="E3" s="105"/>
      <c r="F3" s="105"/>
    </row>
    <row r="4" spans="2:6" ht="15">
      <c r="B4" s="105"/>
      <c r="C4" s="105"/>
      <c r="D4" s="105"/>
      <c r="E4" s="105"/>
      <c r="F4" s="105"/>
    </row>
    <row r="5" spans="2:6" ht="15">
      <c r="B5" s="105"/>
      <c r="C5" s="105"/>
      <c r="D5" s="105"/>
      <c r="E5" s="105"/>
      <c r="F5" s="105"/>
    </row>
    <row r="6" spans="1:5" ht="15" customHeight="1">
      <c r="A6" s="103"/>
      <c r="B6" s="104"/>
      <c r="C6" s="104"/>
      <c r="D6" s="104"/>
      <c r="E6" s="104"/>
    </row>
    <row r="7" spans="1:6" ht="121.5" customHeight="1">
      <c r="A7" s="106" t="s">
        <v>161</v>
      </c>
      <c r="B7" s="106"/>
      <c r="C7" s="106"/>
      <c r="D7" s="106"/>
      <c r="E7" s="106"/>
      <c r="F7" s="106"/>
    </row>
    <row r="8" spans="1:5" ht="18" customHeight="1" hidden="1">
      <c r="A8" s="47" t="s">
        <v>23</v>
      </c>
      <c r="B8" s="48" t="s">
        <v>24</v>
      </c>
      <c r="C8" s="48" t="s">
        <v>25</v>
      </c>
      <c r="D8" s="47"/>
      <c r="E8" s="49" t="s">
        <v>26</v>
      </c>
    </row>
    <row r="9" spans="1:6" ht="81" customHeight="1">
      <c r="A9" s="50" t="s">
        <v>119</v>
      </c>
      <c r="B9" s="51" t="s">
        <v>122</v>
      </c>
      <c r="C9" s="51" t="s">
        <v>121</v>
      </c>
      <c r="D9" s="50" t="s">
        <v>120</v>
      </c>
      <c r="E9" s="52" t="s">
        <v>123</v>
      </c>
      <c r="F9" s="52" t="s">
        <v>175</v>
      </c>
    </row>
    <row r="10" spans="1:6" ht="15">
      <c r="A10" s="3" t="s">
        <v>27</v>
      </c>
      <c r="B10" s="4"/>
      <c r="C10" s="4"/>
      <c r="D10" s="3"/>
      <c r="E10" s="31">
        <f>E11+E130</f>
        <v>45511.71</v>
      </c>
      <c r="F10" s="31">
        <f>F11+F130</f>
        <v>14787.563999999998</v>
      </c>
    </row>
    <row r="11" spans="1:6" ht="66.75" customHeight="1">
      <c r="A11" s="23" t="s">
        <v>51</v>
      </c>
      <c r="B11" s="17" t="s">
        <v>124</v>
      </c>
      <c r="C11" s="24" t="s">
        <v>0</v>
      </c>
      <c r="D11" s="23"/>
      <c r="E11" s="32">
        <f>E12+E58+E76</f>
        <v>23554.35</v>
      </c>
      <c r="F11" s="32">
        <f>F12+F58+F76</f>
        <v>6529.924</v>
      </c>
    </row>
    <row r="12" spans="1:6" ht="45.75" customHeight="1">
      <c r="A12" s="20" t="s">
        <v>52</v>
      </c>
      <c r="B12" s="18" t="s">
        <v>126</v>
      </c>
      <c r="C12" s="21" t="s">
        <v>0</v>
      </c>
      <c r="D12" s="38"/>
      <c r="E12" s="33">
        <f>E13+E16+E30+E33+E54+E35+E53</f>
        <v>14402.609999999999</v>
      </c>
      <c r="F12" s="33">
        <f>F15+F16+F23+F28+F30+F33+F35+F36+F41+F46+F49+F51+F53+F57</f>
        <v>5166.764</v>
      </c>
    </row>
    <row r="13" spans="1:6" ht="34.5" customHeight="1">
      <c r="A13" s="6" t="s">
        <v>53</v>
      </c>
      <c r="B13" s="7" t="s">
        <v>77</v>
      </c>
      <c r="C13" s="7"/>
      <c r="D13" s="34"/>
      <c r="E13" s="29">
        <f>E14</f>
        <v>503.6</v>
      </c>
      <c r="F13" s="90">
        <v>209.82</v>
      </c>
    </row>
    <row r="14" spans="1:6" ht="45" customHeight="1">
      <c r="A14" s="6" t="s">
        <v>76</v>
      </c>
      <c r="B14" s="7" t="s">
        <v>77</v>
      </c>
      <c r="C14" s="7">
        <v>123</v>
      </c>
      <c r="D14" s="34"/>
      <c r="E14" s="29">
        <v>503.6</v>
      </c>
      <c r="F14" s="90">
        <v>209.82</v>
      </c>
    </row>
    <row r="15" spans="1:10" ht="41.25" customHeight="1">
      <c r="A15" s="53" t="s">
        <v>48</v>
      </c>
      <c r="B15" s="7" t="s">
        <v>77</v>
      </c>
      <c r="C15" s="7">
        <v>123</v>
      </c>
      <c r="D15" s="36" t="s">
        <v>49</v>
      </c>
      <c r="E15" s="29">
        <v>503.6</v>
      </c>
      <c r="F15" s="90">
        <v>209.82</v>
      </c>
      <c r="G15" s="37"/>
      <c r="H15" s="37"/>
      <c r="I15" s="37"/>
      <c r="J15" s="37"/>
    </row>
    <row r="16" spans="1:6" ht="26.25" customHeight="1">
      <c r="A16" s="8" t="s">
        <v>54</v>
      </c>
      <c r="B16" s="7" t="s">
        <v>126</v>
      </c>
      <c r="C16" s="7"/>
      <c r="D16" s="39"/>
      <c r="E16" s="90">
        <f>E17+E23+E20</f>
        <v>8883.91</v>
      </c>
      <c r="F16" s="90">
        <f>F17+F20</f>
        <v>3096.17</v>
      </c>
    </row>
    <row r="17" spans="1:6" ht="26.25" customHeight="1">
      <c r="A17" s="12" t="s">
        <v>125</v>
      </c>
      <c r="B17" s="16" t="s">
        <v>78</v>
      </c>
      <c r="C17" s="54"/>
      <c r="D17" s="36"/>
      <c r="E17" s="90">
        <f>E18</f>
        <v>7210.4</v>
      </c>
      <c r="F17" s="90">
        <f>F18</f>
        <v>3095.67</v>
      </c>
    </row>
    <row r="18" spans="1:6" ht="42" customHeight="1">
      <c r="A18" s="6" t="s">
        <v>75</v>
      </c>
      <c r="B18" s="7" t="s">
        <v>78</v>
      </c>
      <c r="C18" s="7">
        <v>121</v>
      </c>
      <c r="D18" s="34"/>
      <c r="E18" s="90">
        <v>7210.4</v>
      </c>
      <c r="F18" s="90">
        <f>F19</f>
        <v>3095.67</v>
      </c>
    </row>
    <row r="19" spans="1:6" ht="57.75" customHeight="1">
      <c r="A19" s="6" t="s">
        <v>21</v>
      </c>
      <c r="B19" s="7" t="s">
        <v>78</v>
      </c>
      <c r="C19" s="7">
        <v>121</v>
      </c>
      <c r="D19" s="34" t="s">
        <v>22</v>
      </c>
      <c r="E19" s="90">
        <v>7210.4</v>
      </c>
      <c r="F19" s="90">
        <v>3095.67</v>
      </c>
    </row>
    <row r="20" spans="1:6" ht="35.25" customHeight="1">
      <c r="A20" s="12" t="s">
        <v>125</v>
      </c>
      <c r="B20" s="16" t="s">
        <v>78</v>
      </c>
      <c r="C20" s="7"/>
      <c r="D20" s="34"/>
      <c r="E20" s="90">
        <v>1.2</v>
      </c>
      <c r="F20" s="90">
        <v>0.5</v>
      </c>
    </row>
    <row r="21" spans="1:6" ht="48.75" customHeight="1">
      <c r="A21" s="6" t="s">
        <v>173</v>
      </c>
      <c r="B21" s="16" t="s">
        <v>78</v>
      </c>
      <c r="C21" s="7">
        <v>122</v>
      </c>
      <c r="D21" s="34"/>
      <c r="E21" s="90">
        <v>1.2</v>
      </c>
      <c r="F21" s="90">
        <v>0.5</v>
      </c>
    </row>
    <row r="22" spans="1:6" ht="57" customHeight="1">
      <c r="A22" s="6" t="s">
        <v>21</v>
      </c>
      <c r="B22" s="16" t="s">
        <v>78</v>
      </c>
      <c r="C22" s="7">
        <v>122</v>
      </c>
      <c r="D22" s="34" t="s">
        <v>22</v>
      </c>
      <c r="E22" s="90">
        <v>1.2</v>
      </c>
      <c r="F22" s="90">
        <v>0.5</v>
      </c>
    </row>
    <row r="23" spans="1:6" ht="34.5" customHeight="1">
      <c r="A23" s="55" t="s">
        <v>127</v>
      </c>
      <c r="B23" s="16" t="s">
        <v>79</v>
      </c>
      <c r="C23" s="16"/>
      <c r="D23" s="36"/>
      <c r="E23" s="90">
        <f>E25+E26+E28</f>
        <v>1672.31</v>
      </c>
      <c r="F23" s="90">
        <f>F25+F26</f>
        <v>747.26</v>
      </c>
    </row>
    <row r="24" spans="1:6" ht="45.75" customHeight="1">
      <c r="A24" s="6" t="s">
        <v>75</v>
      </c>
      <c r="B24" s="7" t="s">
        <v>79</v>
      </c>
      <c r="C24" s="7">
        <v>121</v>
      </c>
      <c r="D24" s="34"/>
      <c r="E24" s="90">
        <v>863.1</v>
      </c>
      <c r="F24" s="90">
        <v>252.88</v>
      </c>
    </row>
    <row r="25" spans="1:6" ht="54" customHeight="1">
      <c r="A25" s="53" t="s">
        <v>48</v>
      </c>
      <c r="B25" s="7" t="s">
        <v>79</v>
      </c>
      <c r="C25" s="7">
        <v>121</v>
      </c>
      <c r="D25" s="34" t="s">
        <v>22</v>
      </c>
      <c r="E25" s="90">
        <v>863.06</v>
      </c>
      <c r="F25" s="90">
        <v>252.88</v>
      </c>
    </row>
    <row r="26" spans="1:6" ht="34.5" customHeight="1">
      <c r="A26" s="6" t="s">
        <v>1</v>
      </c>
      <c r="B26" s="7" t="s">
        <v>79</v>
      </c>
      <c r="C26" s="7">
        <v>244</v>
      </c>
      <c r="D26" s="34"/>
      <c r="E26" s="90">
        <v>809.23</v>
      </c>
      <c r="F26" s="90">
        <v>494.38</v>
      </c>
    </row>
    <row r="27" spans="1:6" ht="58.5" customHeight="1">
      <c r="A27" s="53" t="s">
        <v>48</v>
      </c>
      <c r="B27" s="7" t="s">
        <v>79</v>
      </c>
      <c r="C27" s="7">
        <v>244</v>
      </c>
      <c r="D27" s="34" t="s">
        <v>22</v>
      </c>
      <c r="E27" s="90">
        <v>809.23</v>
      </c>
      <c r="F27" s="90">
        <v>494.38</v>
      </c>
    </row>
    <row r="28" spans="1:6" ht="21" customHeight="1">
      <c r="A28" s="63" t="s">
        <v>172</v>
      </c>
      <c r="B28" s="7" t="s">
        <v>79</v>
      </c>
      <c r="C28" s="7">
        <v>852</v>
      </c>
      <c r="D28" s="34"/>
      <c r="E28" s="90">
        <v>0.02</v>
      </c>
      <c r="F28" s="90">
        <v>0.004</v>
      </c>
    </row>
    <row r="29" spans="1:6" ht="53.25" customHeight="1">
      <c r="A29" s="53" t="s">
        <v>48</v>
      </c>
      <c r="B29" s="7" t="s">
        <v>79</v>
      </c>
      <c r="C29" s="7">
        <v>852</v>
      </c>
      <c r="D29" s="34" t="s">
        <v>22</v>
      </c>
      <c r="E29" s="90">
        <v>0.02</v>
      </c>
      <c r="F29" s="90">
        <f>F28</f>
        <v>0.004</v>
      </c>
    </row>
    <row r="30" spans="1:6" s="9" customFormat="1" ht="51" customHeight="1">
      <c r="A30" s="12" t="s">
        <v>128</v>
      </c>
      <c r="B30" s="16" t="s">
        <v>80</v>
      </c>
      <c r="C30" s="16"/>
      <c r="D30" s="36"/>
      <c r="E30" s="90">
        <f>E31</f>
        <v>1204.8</v>
      </c>
      <c r="F30" s="90">
        <f>F31</f>
        <v>781.13</v>
      </c>
    </row>
    <row r="31" spans="1:6" ht="44.25" customHeight="1">
      <c r="A31" s="6" t="s">
        <v>75</v>
      </c>
      <c r="B31" s="7" t="s">
        <v>80</v>
      </c>
      <c r="C31" s="7">
        <v>121</v>
      </c>
      <c r="D31" s="34"/>
      <c r="E31" s="90">
        <v>1204.8</v>
      </c>
      <c r="F31" s="90">
        <v>781.13</v>
      </c>
    </row>
    <row r="32" spans="1:6" ht="54.75" customHeight="1">
      <c r="A32" s="53" t="s">
        <v>48</v>
      </c>
      <c r="B32" s="16" t="s">
        <v>80</v>
      </c>
      <c r="C32" s="16">
        <v>121</v>
      </c>
      <c r="D32" s="36" t="s">
        <v>22</v>
      </c>
      <c r="E32" s="90">
        <f>E31</f>
        <v>1204.8</v>
      </c>
      <c r="F32" s="90">
        <v>781.13</v>
      </c>
    </row>
    <row r="33" spans="1:6" ht="35.25" customHeight="1">
      <c r="A33" s="55" t="s">
        <v>55</v>
      </c>
      <c r="B33" s="16" t="s">
        <v>81</v>
      </c>
      <c r="C33" s="16"/>
      <c r="D33" s="36" t="s">
        <v>50</v>
      </c>
      <c r="E33" s="90">
        <v>300</v>
      </c>
      <c r="F33" s="90">
        <v>0</v>
      </c>
    </row>
    <row r="34" spans="1:6" ht="50.25" customHeight="1">
      <c r="A34" s="6" t="s">
        <v>1</v>
      </c>
      <c r="B34" s="7" t="s">
        <v>81</v>
      </c>
      <c r="C34" s="16">
        <v>244</v>
      </c>
      <c r="D34" s="34" t="s">
        <v>50</v>
      </c>
      <c r="E34" s="90">
        <v>300</v>
      </c>
      <c r="F34" s="90">
        <v>0</v>
      </c>
    </row>
    <row r="35" spans="1:6" ht="45.75" customHeight="1">
      <c r="A35" s="8" t="s">
        <v>56</v>
      </c>
      <c r="B35" s="7"/>
      <c r="C35" s="7"/>
      <c r="D35" s="39"/>
      <c r="E35" s="90">
        <f>E36+E41+E44+E47+E50</f>
        <v>2910</v>
      </c>
      <c r="F35" s="90">
        <v>0</v>
      </c>
    </row>
    <row r="36" spans="1:6" ht="45.75" customHeight="1">
      <c r="A36" s="8" t="s">
        <v>57</v>
      </c>
      <c r="B36" s="7" t="s">
        <v>82</v>
      </c>
      <c r="C36" s="7"/>
      <c r="D36" s="39"/>
      <c r="E36" s="90">
        <f>E37+E39</f>
        <v>2140</v>
      </c>
      <c r="F36" s="90">
        <f>F38+F40</f>
        <v>0.2</v>
      </c>
    </row>
    <row r="37" spans="1:6" ht="45" customHeight="1">
      <c r="A37" s="6" t="s">
        <v>167</v>
      </c>
      <c r="B37" s="7" t="s">
        <v>82</v>
      </c>
      <c r="C37" s="7">
        <v>243</v>
      </c>
      <c r="D37" s="34"/>
      <c r="E37" s="90">
        <v>1840</v>
      </c>
      <c r="F37" s="90">
        <v>0</v>
      </c>
    </row>
    <row r="38" spans="1:6" ht="31.5" customHeight="1">
      <c r="A38" s="6" t="s">
        <v>16</v>
      </c>
      <c r="B38" s="7" t="s">
        <v>82</v>
      </c>
      <c r="C38" s="7">
        <v>243</v>
      </c>
      <c r="D38" s="39" t="s">
        <v>17</v>
      </c>
      <c r="E38" s="90">
        <v>1840</v>
      </c>
      <c r="F38" s="90">
        <v>0</v>
      </c>
    </row>
    <row r="39" spans="1:6" ht="42" customHeight="1">
      <c r="A39" s="6" t="s">
        <v>1</v>
      </c>
      <c r="B39" s="7" t="s">
        <v>82</v>
      </c>
      <c r="C39" s="7">
        <v>244</v>
      </c>
      <c r="D39" s="39"/>
      <c r="E39" s="90">
        <v>300</v>
      </c>
      <c r="F39" s="90">
        <f>F40</f>
        <v>0.2</v>
      </c>
    </row>
    <row r="40" spans="1:6" ht="31.5" customHeight="1">
      <c r="A40" s="6" t="s">
        <v>16</v>
      </c>
      <c r="B40" s="7" t="s">
        <v>82</v>
      </c>
      <c r="C40" s="7">
        <v>244</v>
      </c>
      <c r="D40" s="39" t="s">
        <v>17</v>
      </c>
      <c r="E40" s="90">
        <v>300</v>
      </c>
      <c r="F40" s="90">
        <v>0.2</v>
      </c>
    </row>
    <row r="41" spans="1:6" ht="26.25">
      <c r="A41" s="8" t="s">
        <v>83</v>
      </c>
      <c r="B41" s="7" t="s">
        <v>129</v>
      </c>
      <c r="C41" s="7"/>
      <c r="D41" s="39"/>
      <c r="E41" s="90">
        <v>385</v>
      </c>
      <c r="F41" s="90">
        <v>66.76</v>
      </c>
    </row>
    <row r="42" spans="1:6" ht="41.25">
      <c r="A42" s="6" t="s">
        <v>1</v>
      </c>
      <c r="B42" s="7" t="s">
        <v>129</v>
      </c>
      <c r="C42" s="7">
        <v>244</v>
      </c>
      <c r="D42" s="39"/>
      <c r="E42" s="90">
        <v>385</v>
      </c>
      <c r="F42" s="90">
        <v>66.76</v>
      </c>
    </row>
    <row r="43" spans="1:6" ht="13.5">
      <c r="A43" s="6" t="s">
        <v>16</v>
      </c>
      <c r="B43" s="7" t="s">
        <v>129</v>
      </c>
      <c r="C43" s="7">
        <v>244</v>
      </c>
      <c r="D43" s="39" t="s">
        <v>17</v>
      </c>
      <c r="E43" s="90">
        <v>385</v>
      </c>
      <c r="F43" s="90">
        <v>66.76</v>
      </c>
    </row>
    <row r="44" spans="1:6" ht="69">
      <c r="A44" s="6" t="s">
        <v>131</v>
      </c>
      <c r="B44" s="7" t="s">
        <v>130</v>
      </c>
      <c r="C44" s="7"/>
      <c r="D44" s="39"/>
      <c r="E44" s="90">
        <v>15</v>
      </c>
      <c r="F44" s="90">
        <v>0</v>
      </c>
    </row>
    <row r="45" spans="1:6" ht="41.25">
      <c r="A45" s="6" t="s">
        <v>1</v>
      </c>
      <c r="B45" s="7" t="s">
        <v>130</v>
      </c>
      <c r="C45" s="7">
        <v>244</v>
      </c>
      <c r="D45" s="39"/>
      <c r="E45" s="90">
        <v>15</v>
      </c>
      <c r="F45" s="90">
        <v>0</v>
      </c>
    </row>
    <row r="46" spans="1:6" ht="13.5">
      <c r="A46" s="6" t="s">
        <v>16</v>
      </c>
      <c r="B46" s="7" t="s">
        <v>130</v>
      </c>
      <c r="C46" s="7">
        <v>244</v>
      </c>
      <c r="D46" s="39" t="s">
        <v>17</v>
      </c>
      <c r="E46" s="90">
        <v>15</v>
      </c>
      <c r="F46" s="90">
        <v>0</v>
      </c>
    </row>
    <row r="47" spans="1:6" ht="27">
      <c r="A47" s="6" t="s">
        <v>132</v>
      </c>
      <c r="B47" s="7" t="s">
        <v>133</v>
      </c>
      <c r="C47" s="7"/>
      <c r="D47" s="39"/>
      <c r="E47" s="90">
        <v>70</v>
      </c>
      <c r="F47" s="90">
        <v>0</v>
      </c>
    </row>
    <row r="48" spans="1:6" ht="41.25">
      <c r="A48" s="6" t="s">
        <v>1</v>
      </c>
      <c r="B48" s="7" t="s">
        <v>133</v>
      </c>
      <c r="C48" s="7">
        <v>244</v>
      </c>
      <c r="D48" s="39"/>
      <c r="E48" s="90">
        <v>70</v>
      </c>
      <c r="F48" s="90">
        <v>0</v>
      </c>
    </row>
    <row r="49" spans="1:6" ht="13.5">
      <c r="A49" s="6" t="s">
        <v>16</v>
      </c>
      <c r="B49" s="7" t="s">
        <v>133</v>
      </c>
      <c r="C49" s="7">
        <v>244</v>
      </c>
      <c r="D49" s="39" t="s">
        <v>17</v>
      </c>
      <c r="E49" s="90">
        <v>70</v>
      </c>
      <c r="F49" s="90">
        <v>0</v>
      </c>
    </row>
    <row r="50" spans="1:6" ht="27">
      <c r="A50" s="6" t="s">
        <v>134</v>
      </c>
      <c r="B50" s="7" t="s">
        <v>85</v>
      </c>
      <c r="C50" s="7"/>
      <c r="D50" s="35"/>
      <c r="E50" s="90">
        <f>E51</f>
        <v>300</v>
      </c>
      <c r="F50" s="90">
        <v>120.38</v>
      </c>
    </row>
    <row r="51" spans="1:6" ht="41.25">
      <c r="A51" s="6" t="s">
        <v>1</v>
      </c>
      <c r="B51" s="7" t="s">
        <v>85</v>
      </c>
      <c r="C51" s="7">
        <v>244</v>
      </c>
      <c r="D51" s="34" t="s">
        <v>33</v>
      </c>
      <c r="E51" s="90">
        <v>300</v>
      </c>
      <c r="F51" s="90">
        <v>120.38</v>
      </c>
    </row>
    <row r="52" spans="1:6" ht="41.25">
      <c r="A52" s="6" t="s">
        <v>163</v>
      </c>
      <c r="B52" s="7" t="s">
        <v>162</v>
      </c>
      <c r="C52" s="7">
        <v>244</v>
      </c>
      <c r="D52" s="34"/>
      <c r="E52" s="90">
        <v>460</v>
      </c>
      <c r="F52" s="90">
        <v>75.95</v>
      </c>
    </row>
    <row r="53" spans="1:6" ht="41.25">
      <c r="A53" s="6" t="s">
        <v>1</v>
      </c>
      <c r="B53" s="7" t="s">
        <v>162</v>
      </c>
      <c r="C53" s="7">
        <v>244</v>
      </c>
      <c r="D53" s="34" t="s">
        <v>17</v>
      </c>
      <c r="E53" s="90">
        <v>460</v>
      </c>
      <c r="F53" s="90">
        <v>75.95</v>
      </c>
    </row>
    <row r="54" spans="1:6" ht="13.5">
      <c r="A54" s="96" t="s">
        <v>30</v>
      </c>
      <c r="B54" s="93" t="s">
        <v>84</v>
      </c>
      <c r="C54" s="93"/>
      <c r="D54" s="97" t="s">
        <v>31</v>
      </c>
      <c r="E54" s="90">
        <f>E56</f>
        <v>140.3</v>
      </c>
      <c r="F54" s="90">
        <v>69.09</v>
      </c>
    </row>
    <row r="55" spans="1:6" ht="26.25">
      <c r="A55" s="25" t="s">
        <v>135</v>
      </c>
      <c r="B55" s="7" t="s">
        <v>84</v>
      </c>
      <c r="C55" s="7"/>
      <c r="D55" s="34"/>
      <c r="E55" s="90">
        <f>E56</f>
        <v>140.3</v>
      </c>
      <c r="F55" s="29">
        <v>69.09</v>
      </c>
    </row>
    <row r="56" spans="1:6" ht="39">
      <c r="A56" s="10" t="s">
        <v>136</v>
      </c>
      <c r="B56" s="7" t="s">
        <v>84</v>
      </c>
      <c r="C56" s="7">
        <v>321</v>
      </c>
      <c r="D56" s="40"/>
      <c r="E56" s="90">
        <v>140.3</v>
      </c>
      <c r="F56" s="29">
        <v>69.09</v>
      </c>
    </row>
    <row r="57" spans="1:6" ht="13.5">
      <c r="A57" s="10" t="s">
        <v>30</v>
      </c>
      <c r="B57" s="7" t="s">
        <v>84</v>
      </c>
      <c r="C57" s="7">
        <v>321</v>
      </c>
      <c r="D57" s="40" t="s">
        <v>31</v>
      </c>
      <c r="E57" s="90">
        <v>140.3</v>
      </c>
      <c r="F57" s="29">
        <v>69.09</v>
      </c>
    </row>
    <row r="58" spans="1:6" ht="69" customHeight="1">
      <c r="A58" s="22" t="s">
        <v>41</v>
      </c>
      <c r="B58" s="18" t="s">
        <v>42</v>
      </c>
      <c r="C58" s="18"/>
      <c r="D58" s="41"/>
      <c r="E58" s="91">
        <f>E59+E63</f>
        <v>1290</v>
      </c>
      <c r="F58" s="33">
        <f>F59+F63</f>
        <v>66.3</v>
      </c>
    </row>
    <row r="59" spans="1:6" ht="13.5">
      <c r="A59" s="92" t="s">
        <v>39</v>
      </c>
      <c r="B59" s="93" t="s">
        <v>86</v>
      </c>
      <c r="C59" s="93"/>
      <c r="D59" s="94"/>
      <c r="E59" s="90">
        <f>E60</f>
        <v>30</v>
      </c>
      <c r="F59" s="90">
        <v>0</v>
      </c>
    </row>
    <row r="60" spans="1:6" ht="39">
      <c r="A60" s="95" t="s">
        <v>137</v>
      </c>
      <c r="B60" s="93" t="s">
        <v>86</v>
      </c>
      <c r="C60" s="93"/>
      <c r="D60" s="94"/>
      <c r="E60" s="90">
        <f>E61</f>
        <v>30</v>
      </c>
      <c r="F60" s="90">
        <v>0</v>
      </c>
    </row>
    <row r="61" spans="1:6" ht="41.25">
      <c r="A61" s="96" t="s">
        <v>1</v>
      </c>
      <c r="B61" s="93" t="s">
        <v>86</v>
      </c>
      <c r="C61" s="93">
        <v>244</v>
      </c>
      <c r="D61" s="94"/>
      <c r="E61" s="90">
        <f>E62</f>
        <v>30</v>
      </c>
      <c r="F61" s="90">
        <v>0</v>
      </c>
    </row>
    <row r="62" spans="1:6" ht="21" customHeight="1">
      <c r="A62" s="96" t="s">
        <v>39</v>
      </c>
      <c r="B62" s="93" t="s">
        <v>86</v>
      </c>
      <c r="C62" s="93">
        <v>244</v>
      </c>
      <c r="D62" s="97" t="s">
        <v>40</v>
      </c>
      <c r="E62" s="90">
        <v>30</v>
      </c>
      <c r="F62" s="90">
        <v>0</v>
      </c>
    </row>
    <row r="63" spans="1:6" ht="27">
      <c r="A63" s="98" t="s">
        <v>43</v>
      </c>
      <c r="B63" s="93" t="s">
        <v>87</v>
      </c>
      <c r="C63" s="93"/>
      <c r="D63" s="97"/>
      <c r="E63" s="90">
        <f>E64+E67+E70+E73</f>
        <v>1260</v>
      </c>
      <c r="F63" s="90">
        <f>F64+F67+F70+F73</f>
        <v>66.3</v>
      </c>
    </row>
    <row r="64" spans="1:6" ht="26.25">
      <c r="A64" s="8" t="s">
        <v>44</v>
      </c>
      <c r="B64" s="7" t="s">
        <v>87</v>
      </c>
      <c r="C64" s="7"/>
      <c r="D64" s="39"/>
      <c r="E64" s="90">
        <f>E65</f>
        <v>200</v>
      </c>
      <c r="F64" s="29">
        <v>7.5</v>
      </c>
    </row>
    <row r="65" spans="1:6" ht="41.25">
      <c r="A65" s="6" t="s">
        <v>1</v>
      </c>
      <c r="B65" s="7" t="s">
        <v>87</v>
      </c>
      <c r="C65" s="7">
        <v>244</v>
      </c>
      <c r="D65" s="39"/>
      <c r="E65" s="90">
        <v>200</v>
      </c>
      <c r="F65" s="29">
        <v>7.5</v>
      </c>
    </row>
    <row r="66" spans="1:6" ht="27">
      <c r="A66" s="6" t="s">
        <v>43</v>
      </c>
      <c r="B66" s="7" t="s">
        <v>87</v>
      </c>
      <c r="C66" s="7">
        <v>244</v>
      </c>
      <c r="D66" s="39" t="s">
        <v>38</v>
      </c>
      <c r="E66" s="90">
        <f>E65</f>
        <v>200</v>
      </c>
      <c r="F66" s="29">
        <v>7.5</v>
      </c>
    </row>
    <row r="67" spans="1:6" ht="26.25">
      <c r="A67" s="12" t="s">
        <v>45</v>
      </c>
      <c r="B67" s="7" t="s">
        <v>88</v>
      </c>
      <c r="C67" s="7"/>
      <c r="D67" s="39"/>
      <c r="E67" s="90">
        <f>E68</f>
        <v>1000</v>
      </c>
      <c r="F67" s="29">
        <v>58.8</v>
      </c>
    </row>
    <row r="68" spans="1:6" ht="29.25" customHeight="1">
      <c r="A68" s="6" t="s">
        <v>1</v>
      </c>
      <c r="B68" s="7" t="s">
        <v>88</v>
      </c>
      <c r="C68" s="7">
        <v>244</v>
      </c>
      <c r="D68" s="36"/>
      <c r="E68" s="90">
        <v>1000</v>
      </c>
      <c r="F68" s="29">
        <v>58.8</v>
      </c>
    </row>
    <row r="69" spans="1:6" ht="29.25" customHeight="1">
      <c r="A69" s="6" t="s">
        <v>43</v>
      </c>
      <c r="B69" s="7" t="s">
        <v>88</v>
      </c>
      <c r="C69" s="7">
        <v>244</v>
      </c>
      <c r="D69" s="36" t="s">
        <v>38</v>
      </c>
      <c r="E69" s="90">
        <v>1000</v>
      </c>
      <c r="F69" s="29">
        <v>58.8</v>
      </c>
    </row>
    <row r="70" spans="1:6" ht="26.25">
      <c r="A70" s="12" t="s">
        <v>138</v>
      </c>
      <c r="B70" s="7" t="s">
        <v>89</v>
      </c>
      <c r="C70" s="7"/>
      <c r="D70" s="36"/>
      <c r="E70" s="90">
        <v>20</v>
      </c>
      <c r="F70" s="29">
        <v>0</v>
      </c>
    </row>
    <row r="71" spans="1:6" ht="32.25" customHeight="1">
      <c r="A71" s="6" t="s">
        <v>1</v>
      </c>
      <c r="B71" s="7" t="s">
        <v>89</v>
      </c>
      <c r="C71" s="7">
        <v>244</v>
      </c>
      <c r="D71" s="36"/>
      <c r="E71" s="90">
        <v>20</v>
      </c>
      <c r="F71" s="29">
        <v>0</v>
      </c>
    </row>
    <row r="72" spans="1:6" ht="32.25" customHeight="1">
      <c r="A72" s="6" t="s">
        <v>43</v>
      </c>
      <c r="B72" s="7" t="s">
        <v>89</v>
      </c>
      <c r="C72" s="7">
        <v>244</v>
      </c>
      <c r="D72" s="36" t="s">
        <v>38</v>
      </c>
      <c r="E72" s="29">
        <v>20</v>
      </c>
      <c r="F72" s="29">
        <v>0</v>
      </c>
    </row>
    <row r="73" spans="1:10" ht="26.25">
      <c r="A73" s="12" t="s">
        <v>91</v>
      </c>
      <c r="B73" s="16" t="s">
        <v>90</v>
      </c>
      <c r="C73" s="16"/>
      <c r="D73" s="36"/>
      <c r="E73" s="28">
        <v>40</v>
      </c>
      <c r="F73" s="28">
        <v>0</v>
      </c>
      <c r="G73" s="37"/>
      <c r="H73" s="37"/>
      <c r="I73" s="37"/>
      <c r="J73" s="37"/>
    </row>
    <row r="74" spans="1:6" ht="32.25" customHeight="1">
      <c r="A74" s="6" t="s">
        <v>1</v>
      </c>
      <c r="B74" s="7" t="s">
        <v>90</v>
      </c>
      <c r="C74" s="7">
        <v>244</v>
      </c>
      <c r="D74" s="36"/>
      <c r="E74" s="29">
        <v>40</v>
      </c>
      <c r="F74" s="29">
        <v>0</v>
      </c>
    </row>
    <row r="75" spans="1:6" ht="32.25" customHeight="1">
      <c r="A75" s="6" t="s">
        <v>43</v>
      </c>
      <c r="B75" s="7" t="s">
        <v>90</v>
      </c>
      <c r="C75" s="7">
        <v>244</v>
      </c>
      <c r="D75" s="36" t="s">
        <v>38</v>
      </c>
      <c r="E75" s="29">
        <v>40</v>
      </c>
      <c r="F75" s="29">
        <v>0</v>
      </c>
    </row>
    <row r="76" spans="1:6" ht="80.25" customHeight="1">
      <c r="A76" s="22" t="s">
        <v>46</v>
      </c>
      <c r="B76" s="26" t="s">
        <v>47</v>
      </c>
      <c r="C76" s="26"/>
      <c r="D76" s="41"/>
      <c r="E76" s="27">
        <f>E79+E81+E85+E88+E91+E95+E97+E111+E117+E124+E127</f>
        <v>7861.74</v>
      </c>
      <c r="F76" s="27">
        <f>F79+F83+F84+F114+F116+F117+F126+F129</f>
        <v>1296.86</v>
      </c>
    </row>
    <row r="77" spans="1:6" ht="33" customHeight="1">
      <c r="A77" s="56" t="s">
        <v>62</v>
      </c>
      <c r="B77" s="16" t="s">
        <v>92</v>
      </c>
      <c r="C77" s="16"/>
      <c r="D77" s="58"/>
      <c r="E77" s="28">
        <f>E78</f>
        <v>200</v>
      </c>
      <c r="F77" s="90">
        <v>0</v>
      </c>
    </row>
    <row r="78" spans="1:6" ht="21" customHeight="1">
      <c r="A78" s="57" t="s">
        <v>141</v>
      </c>
      <c r="B78" s="7" t="s">
        <v>92</v>
      </c>
      <c r="C78" s="16"/>
      <c r="D78" s="36"/>
      <c r="E78" s="28">
        <f>E79</f>
        <v>200</v>
      </c>
      <c r="F78" s="90">
        <v>0</v>
      </c>
    </row>
    <row r="79" spans="1:6" ht="32.25" customHeight="1">
      <c r="A79" s="6" t="s">
        <v>1</v>
      </c>
      <c r="B79" s="7" t="s">
        <v>92</v>
      </c>
      <c r="C79" s="16">
        <v>244</v>
      </c>
      <c r="D79" s="39"/>
      <c r="E79" s="28">
        <v>200</v>
      </c>
      <c r="F79" s="90">
        <v>0</v>
      </c>
    </row>
    <row r="80" spans="1:6" ht="32.25" customHeight="1">
      <c r="A80" s="6" t="s">
        <v>62</v>
      </c>
      <c r="B80" s="7" t="s">
        <v>92</v>
      </c>
      <c r="C80" s="16">
        <v>244</v>
      </c>
      <c r="D80" s="39" t="s">
        <v>63</v>
      </c>
      <c r="E80" s="28">
        <v>300</v>
      </c>
      <c r="F80" s="90">
        <v>0</v>
      </c>
    </row>
    <row r="81" spans="1:6" ht="26.25" customHeight="1">
      <c r="A81" s="46" t="s">
        <v>140</v>
      </c>
      <c r="B81" s="16" t="s">
        <v>139</v>
      </c>
      <c r="C81" s="16"/>
      <c r="D81" s="36"/>
      <c r="E81" s="28">
        <v>300</v>
      </c>
      <c r="F81" s="90">
        <v>0</v>
      </c>
    </row>
    <row r="82" spans="1:6" ht="26.25" customHeight="1">
      <c r="A82" s="6" t="s">
        <v>1</v>
      </c>
      <c r="B82" s="16" t="s">
        <v>139</v>
      </c>
      <c r="C82" s="16">
        <v>244</v>
      </c>
      <c r="D82" s="36"/>
      <c r="E82" s="28">
        <v>300</v>
      </c>
      <c r="F82" s="90">
        <v>0</v>
      </c>
    </row>
    <row r="83" spans="1:6" ht="26.25" customHeight="1">
      <c r="A83" s="56" t="s">
        <v>62</v>
      </c>
      <c r="B83" s="16" t="s">
        <v>139</v>
      </c>
      <c r="C83" s="16">
        <v>244</v>
      </c>
      <c r="D83" s="36" t="s">
        <v>63</v>
      </c>
      <c r="E83" s="28">
        <v>300</v>
      </c>
      <c r="F83" s="90">
        <v>0</v>
      </c>
    </row>
    <row r="84" spans="1:6" ht="21" customHeight="1">
      <c r="A84" s="61" t="s">
        <v>3</v>
      </c>
      <c r="B84" s="5"/>
      <c r="C84" s="5"/>
      <c r="D84" s="42"/>
      <c r="E84" s="29">
        <f>E91+E97+E85+E90</f>
        <v>3924.2400000000002</v>
      </c>
      <c r="F84" s="90">
        <f>F91+F97+F85+F90+F96</f>
        <v>609.0500000000001</v>
      </c>
    </row>
    <row r="85" spans="1:6" ht="39">
      <c r="A85" s="11" t="s">
        <v>142</v>
      </c>
      <c r="B85" s="7" t="s">
        <v>93</v>
      </c>
      <c r="C85" s="7"/>
      <c r="D85" s="43"/>
      <c r="E85" s="29">
        <v>1000</v>
      </c>
      <c r="F85" s="90">
        <v>82.97</v>
      </c>
    </row>
    <row r="86" spans="1:6" ht="41.25">
      <c r="A86" s="6" t="s">
        <v>167</v>
      </c>
      <c r="B86" s="7" t="s">
        <v>93</v>
      </c>
      <c r="C86" s="16">
        <v>243</v>
      </c>
      <c r="D86" s="43"/>
      <c r="E86" s="29">
        <v>1000</v>
      </c>
      <c r="F86" s="90">
        <v>82.97</v>
      </c>
    </row>
    <row r="87" spans="1:6" ht="13.5">
      <c r="A87" s="60" t="s">
        <v>18</v>
      </c>
      <c r="B87" s="7" t="s">
        <v>93</v>
      </c>
      <c r="C87" s="16">
        <v>243</v>
      </c>
      <c r="D87" s="59" t="s">
        <v>19</v>
      </c>
      <c r="E87" s="29">
        <v>1000</v>
      </c>
      <c r="F87" s="90">
        <v>82.97</v>
      </c>
    </row>
    <row r="88" spans="1:6" ht="39">
      <c r="A88" s="11" t="s">
        <v>142</v>
      </c>
      <c r="B88" s="7" t="s">
        <v>94</v>
      </c>
      <c r="C88" s="16"/>
      <c r="D88" s="59"/>
      <c r="E88" s="29">
        <v>200</v>
      </c>
      <c r="F88" s="90">
        <v>92.83</v>
      </c>
    </row>
    <row r="89" spans="1:6" ht="41.25">
      <c r="A89" s="55" t="s">
        <v>1</v>
      </c>
      <c r="B89" s="16" t="s">
        <v>94</v>
      </c>
      <c r="C89" s="16">
        <v>244</v>
      </c>
      <c r="D89" s="59"/>
      <c r="E89" s="28">
        <v>200</v>
      </c>
      <c r="F89" s="90">
        <v>92.83</v>
      </c>
    </row>
    <row r="90" spans="1:6" ht="13.5">
      <c r="A90" s="83" t="s">
        <v>4</v>
      </c>
      <c r="B90" s="16" t="s">
        <v>94</v>
      </c>
      <c r="C90" s="16">
        <v>244</v>
      </c>
      <c r="D90" s="84" t="s">
        <v>19</v>
      </c>
      <c r="E90" s="28">
        <v>200</v>
      </c>
      <c r="F90" s="90">
        <v>92.83</v>
      </c>
    </row>
    <row r="91" spans="1:6" ht="13.5">
      <c r="A91" s="64" t="s">
        <v>34</v>
      </c>
      <c r="B91" s="16"/>
      <c r="C91" s="16"/>
      <c r="D91" s="36"/>
      <c r="E91" s="28">
        <f>E92</f>
        <v>30.9</v>
      </c>
      <c r="F91" s="90">
        <v>14.42</v>
      </c>
    </row>
    <row r="92" spans="1:6" ht="27">
      <c r="A92" s="64" t="s">
        <v>5</v>
      </c>
      <c r="B92" s="16" t="s">
        <v>95</v>
      </c>
      <c r="C92" s="16"/>
      <c r="D92" s="36"/>
      <c r="E92" s="28">
        <f>E93</f>
        <v>30.9</v>
      </c>
      <c r="F92" s="90">
        <v>14.42</v>
      </c>
    </row>
    <row r="93" spans="1:6" ht="54.75">
      <c r="A93" s="64" t="s">
        <v>143</v>
      </c>
      <c r="B93" s="16" t="s">
        <v>95</v>
      </c>
      <c r="C93" s="16">
        <v>810</v>
      </c>
      <c r="D93" s="36"/>
      <c r="E93" s="28">
        <v>30.9</v>
      </c>
      <c r="F93" s="90">
        <v>14.42</v>
      </c>
    </row>
    <row r="94" spans="1:6" ht="48" customHeight="1">
      <c r="A94" s="64" t="s">
        <v>144</v>
      </c>
      <c r="B94" s="16" t="s">
        <v>95</v>
      </c>
      <c r="C94" s="16">
        <v>810</v>
      </c>
      <c r="D94" s="36" t="s">
        <v>35</v>
      </c>
      <c r="E94" s="90">
        <v>30.9</v>
      </c>
      <c r="F94" s="90">
        <v>14.42</v>
      </c>
    </row>
    <row r="95" spans="1:6" ht="48" customHeight="1">
      <c r="A95" s="64" t="s">
        <v>165</v>
      </c>
      <c r="B95" s="16" t="s">
        <v>164</v>
      </c>
      <c r="C95" s="16"/>
      <c r="D95" s="36"/>
      <c r="E95" s="90">
        <v>460</v>
      </c>
      <c r="F95" s="90">
        <v>22.99</v>
      </c>
    </row>
    <row r="96" spans="1:6" ht="48" customHeight="1">
      <c r="A96" s="55" t="s">
        <v>1</v>
      </c>
      <c r="B96" s="16" t="s">
        <v>164</v>
      </c>
      <c r="C96" s="16">
        <v>244</v>
      </c>
      <c r="D96" s="36" t="s">
        <v>35</v>
      </c>
      <c r="E96" s="90">
        <v>460</v>
      </c>
      <c r="F96" s="90">
        <v>22.99</v>
      </c>
    </row>
    <row r="97" spans="1:6" ht="13.5">
      <c r="A97" s="64" t="s">
        <v>36</v>
      </c>
      <c r="B97" s="16"/>
      <c r="C97" s="85"/>
      <c r="D97" s="36"/>
      <c r="E97" s="89">
        <f>E98+E105+E108</f>
        <v>2693.34</v>
      </c>
      <c r="F97" s="89">
        <f>F98+F105+F108</f>
        <v>395.84</v>
      </c>
    </row>
    <row r="98" spans="1:6" ht="13.5">
      <c r="A98" s="64" t="s">
        <v>36</v>
      </c>
      <c r="B98" s="16"/>
      <c r="C98" s="19"/>
      <c r="D98" s="36"/>
      <c r="E98" s="89">
        <f>E99+E102</f>
        <v>2128.34</v>
      </c>
      <c r="F98" s="89">
        <f>F99+F102</f>
        <v>395.84</v>
      </c>
    </row>
    <row r="99" spans="1:6" ht="13.5">
      <c r="A99" s="65" t="s">
        <v>6</v>
      </c>
      <c r="B99" s="7" t="s">
        <v>96</v>
      </c>
      <c r="C99" s="13"/>
      <c r="D99" s="39"/>
      <c r="E99" s="89">
        <f>E100</f>
        <v>1371.4</v>
      </c>
      <c r="F99" s="89">
        <v>395.84</v>
      </c>
    </row>
    <row r="100" spans="1:6" ht="28.5" customHeight="1">
      <c r="A100" s="6" t="s">
        <v>1</v>
      </c>
      <c r="B100" s="7" t="s">
        <v>96</v>
      </c>
      <c r="C100" s="14" t="s">
        <v>2</v>
      </c>
      <c r="D100" s="39"/>
      <c r="E100" s="90">
        <v>1371.4</v>
      </c>
      <c r="F100" s="90">
        <v>395.84</v>
      </c>
    </row>
    <row r="101" spans="1:6" ht="28.5" customHeight="1">
      <c r="A101" s="65" t="s">
        <v>36</v>
      </c>
      <c r="B101" s="7" t="s">
        <v>96</v>
      </c>
      <c r="C101" s="14" t="s">
        <v>2</v>
      </c>
      <c r="D101" s="39" t="s">
        <v>37</v>
      </c>
      <c r="E101" s="90">
        <v>1371.4</v>
      </c>
      <c r="F101" s="90">
        <v>395.84</v>
      </c>
    </row>
    <row r="102" spans="1:6" ht="13.5">
      <c r="A102" s="65" t="s">
        <v>145</v>
      </c>
      <c r="B102" s="7" t="s">
        <v>97</v>
      </c>
      <c r="C102" s="13"/>
      <c r="D102" s="39"/>
      <c r="E102" s="89">
        <f>E103</f>
        <v>756.94</v>
      </c>
      <c r="F102" s="89">
        <v>0</v>
      </c>
    </row>
    <row r="103" spans="1:6" ht="41.25">
      <c r="A103" s="6" t="s">
        <v>1</v>
      </c>
      <c r="B103" s="7" t="s">
        <v>97</v>
      </c>
      <c r="C103" s="13" t="s">
        <v>2</v>
      </c>
      <c r="D103" s="39"/>
      <c r="E103" s="89">
        <v>756.94</v>
      </c>
      <c r="F103" s="89">
        <v>0</v>
      </c>
    </row>
    <row r="104" spans="1:6" ht="13.5">
      <c r="A104" s="65" t="s">
        <v>36</v>
      </c>
      <c r="B104" s="7" t="s">
        <v>97</v>
      </c>
      <c r="C104" s="13" t="s">
        <v>2</v>
      </c>
      <c r="D104" s="39" t="s">
        <v>37</v>
      </c>
      <c r="E104" s="89">
        <v>756.94</v>
      </c>
      <c r="F104" s="89">
        <v>0</v>
      </c>
    </row>
    <row r="105" spans="1:6" ht="54.75">
      <c r="A105" s="67" t="s">
        <v>7</v>
      </c>
      <c r="B105" s="7" t="s">
        <v>98</v>
      </c>
      <c r="C105" s="13"/>
      <c r="D105" s="34"/>
      <c r="E105" s="89">
        <v>300</v>
      </c>
      <c r="F105" s="89">
        <v>0</v>
      </c>
    </row>
    <row r="106" spans="1:6" ht="41.25">
      <c r="A106" s="55" t="s">
        <v>1</v>
      </c>
      <c r="B106" s="16" t="s">
        <v>98</v>
      </c>
      <c r="C106" s="19" t="s">
        <v>2</v>
      </c>
      <c r="D106" s="36"/>
      <c r="E106" s="68">
        <v>300</v>
      </c>
      <c r="F106" s="89">
        <v>0</v>
      </c>
    </row>
    <row r="107" spans="1:6" ht="13.5">
      <c r="A107" s="64" t="s">
        <v>36</v>
      </c>
      <c r="B107" s="16" t="s">
        <v>98</v>
      </c>
      <c r="C107" s="19" t="s">
        <v>2</v>
      </c>
      <c r="D107" s="36"/>
      <c r="E107" s="68">
        <v>300</v>
      </c>
      <c r="F107" s="89">
        <v>0</v>
      </c>
    </row>
    <row r="108" spans="1:6" ht="30" customHeight="1">
      <c r="A108" s="64" t="s">
        <v>99</v>
      </c>
      <c r="B108" s="16" t="s">
        <v>101</v>
      </c>
      <c r="C108" s="19"/>
      <c r="D108" s="36"/>
      <c r="E108" s="68">
        <v>265</v>
      </c>
      <c r="F108" s="89">
        <v>0</v>
      </c>
    </row>
    <row r="109" spans="1:6" ht="30" customHeight="1">
      <c r="A109" s="55" t="s">
        <v>1</v>
      </c>
      <c r="B109" s="16" t="s">
        <v>101</v>
      </c>
      <c r="C109" s="19" t="s">
        <v>2</v>
      </c>
      <c r="D109" s="36"/>
      <c r="E109" s="68">
        <v>265</v>
      </c>
      <c r="F109" s="89">
        <v>0</v>
      </c>
    </row>
    <row r="110" spans="1:6" ht="18" customHeight="1">
      <c r="A110" s="64" t="s">
        <v>36</v>
      </c>
      <c r="B110" s="16" t="s">
        <v>101</v>
      </c>
      <c r="C110" s="19" t="s">
        <v>2</v>
      </c>
      <c r="D110" s="36" t="s">
        <v>37</v>
      </c>
      <c r="E110" s="68">
        <v>265</v>
      </c>
      <c r="F110" s="89">
        <v>0</v>
      </c>
    </row>
    <row r="111" spans="1:6" ht="13.5">
      <c r="A111" s="64" t="s">
        <v>28</v>
      </c>
      <c r="B111" s="16"/>
      <c r="C111" s="16"/>
      <c r="D111" s="36"/>
      <c r="E111" s="28">
        <f>E112+E115</f>
        <v>406.5</v>
      </c>
      <c r="F111" s="90">
        <v>0</v>
      </c>
    </row>
    <row r="112" spans="1:6" ht="13.5">
      <c r="A112" s="64" t="s">
        <v>8</v>
      </c>
      <c r="B112" s="16" t="s">
        <v>100</v>
      </c>
      <c r="C112" s="16"/>
      <c r="D112" s="36"/>
      <c r="E112" s="28">
        <v>56.5</v>
      </c>
      <c r="F112" s="90">
        <v>0</v>
      </c>
    </row>
    <row r="113" spans="1:6" s="15" customFormat="1" ht="27" customHeight="1">
      <c r="A113" s="55" t="s">
        <v>1</v>
      </c>
      <c r="B113" s="16" t="s">
        <v>100</v>
      </c>
      <c r="C113" s="16">
        <v>123</v>
      </c>
      <c r="D113" s="36"/>
      <c r="E113" s="28">
        <v>56.5</v>
      </c>
      <c r="F113" s="90">
        <v>0</v>
      </c>
    </row>
    <row r="114" spans="1:6" s="15" customFormat="1" ht="27" customHeight="1">
      <c r="A114" s="55" t="s">
        <v>28</v>
      </c>
      <c r="B114" s="16" t="s">
        <v>100</v>
      </c>
      <c r="C114" s="16">
        <v>123</v>
      </c>
      <c r="D114" s="36" t="s">
        <v>29</v>
      </c>
      <c r="E114" s="28">
        <v>56.5</v>
      </c>
      <c r="F114" s="90">
        <v>37.17</v>
      </c>
    </row>
    <row r="115" spans="1:6" s="15" customFormat="1" ht="45" customHeight="1">
      <c r="A115" s="55" t="s">
        <v>1</v>
      </c>
      <c r="B115" s="16" t="s">
        <v>100</v>
      </c>
      <c r="C115" s="16">
        <v>244</v>
      </c>
      <c r="D115" s="36"/>
      <c r="E115" s="28">
        <v>350</v>
      </c>
      <c r="F115" s="90">
        <v>0</v>
      </c>
    </row>
    <row r="116" spans="1:6" s="15" customFormat="1" ht="27" customHeight="1">
      <c r="A116" s="55" t="s">
        <v>28</v>
      </c>
      <c r="B116" s="16" t="s">
        <v>168</v>
      </c>
      <c r="C116" s="16">
        <v>244</v>
      </c>
      <c r="D116" s="36" t="s">
        <v>29</v>
      </c>
      <c r="E116" s="28">
        <v>350</v>
      </c>
      <c r="F116" s="90">
        <v>0</v>
      </c>
    </row>
    <row r="117" spans="1:6" s="15" customFormat="1" ht="27">
      <c r="A117" s="64" t="s">
        <v>155</v>
      </c>
      <c r="B117" s="16" t="s">
        <v>102</v>
      </c>
      <c r="C117" s="16"/>
      <c r="D117" s="36"/>
      <c r="E117" s="28">
        <v>631</v>
      </c>
      <c r="F117" s="90">
        <f>F120+F121</f>
        <v>350.61</v>
      </c>
    </row>
    <row r="118" spans="1:6" s="15" customFormat="1" ht="13.5" hidden="1">
      <c r="A118" s="64"/>
      <c r="B118" s="16"/>
      <c r="C118" s="16"/>
      <c r="D118" s="36"/>
      <c r="E118" s="28">
        <f>E119</f>
        <v>405</v>
      </c>
      <c r="F118" s="90"/>
    </row>
    <row r="119" spans="1:6" s="15" customFormat="1" ht="41.25">
      <c r="A119" s="55" t="s">
        <v>1</v>
      </c>
      <c r="B119" s="16" t="s">
        <v>102</v>
      </c>
      <c r="C119" s="16">
        <v>244</v>
      </c>
      <c r="D119" s="36" t="s">
        <v>20</v>
      </c>
      <c r="E119" s="28">
        <v>405</v>
      </c>
      <c r="F119" s="90">
        <v>240.61</v>
      </c>
    </row>
    <row r="120" spans="1:6" s="15" customFormat="1" ht="13.5">
      <c r="A120" s="80" t="s">
        <v>152</v>
      </c>
      <c r="B120" s="16" t="s">
        <v>102</v>
      </c>
      <c r="C120" s="16">
        <v>244</v>
      </c>
      <c r="D120" s="81" t="s">
        <v>20</v>
      </c>
      <c r="E120" s="28">
        <v>405</v>
      </c>
      <c r="F120" s="90">
        <v>240.61</v>
      </c>
    </row>
    <row r="121" spans="1:6" s="15" customFormat="1" ht="27">
      <c r="A121" s="80" t="s">
        <v>154</v>
      </c>
      <c r="B121" s="16" t="s">
        <v>156</v>
      </c>
      <c r="C121" s="16">
        <v>612</v>
      </c>
      <c r="D121" s="81"/>
      <c r="E121" s="28">
        <v>226</v>
      </c>
      <c r="F121" s="90">
        <v>110</v>
      </c>
    </row>
    <row r="122" spans="1:6" s="15" customFormat="1" ht="13.5">
      <c r="A122" s="80" t="s">
        <v>152</v>
      </c>
      <c r="B122" s="16"/>
      <c r="C122" s="16"/>
      <c r="D122" s="81" t="s">
        <v>20</v>
      </c>
      <c r="E122" s="28">
        <v>226</v>
      </c>
      <c r="F122" s="90">
        <v>110</v>
      </c>
    </row>
    <row r="123" spans="1:6" s="15" customFormat="1" ht="13.5">
      <c r="A123" s="69" t="s">
        <v>58</v>
      </c>
      <c r="B123" s="16"/>
      <c r="C123" s="16"/>
      <c r="D123" s="81"/>
      <c r="E123" s="28"/>
      <c r="F123" s="90"/>
    </row>
    <row r="124" spans="1:6" s="15" customFormat="1" ht="13.5">
      <c r="A124" s="82" t="s">
        <v>103</v>
      </c>
      <c r="B124" s="16" t="s">
        <v>104</v>
      </c>
      <c r="C124" s="16"/>
      <c r="D124" s="36"/>
      <c r="E124" s="28">
        <v>375</v>
      </c>
      <c r="F124" s="90">
        <v>75.23</v>
      </c>
    </row>
    <row r="125" spans="1:6" s="15" customFormat="1" ht="41.25">
      <c r="A125" s="55" t="s">
        <v>1</v>
      </c>
      <c r="B125" s="16" t="s">
        <v>104</v>
      </c>
      <c r="C125" s="16">
        <v>244</v>
      </c>
      <c r="D125" s="36"/>
      <c r="E125" s="28">
        <v>375</v>
      </c>
      <c r="F125" s="90">
        <v>75.23</v>
      </c>
    </row>
    <row r="126" spans="1:6" s="15" customFormat="1" ht="13.5">
      <c r="A126" s="69" t="s">
        <v>58</v>
      </c>
      <c r="B126" s="16" t="s">
        <v>104</v>
      </c>
      <c r="C126" s="16">
        <v>244</v>
      </c>
      <c r="D126" s="36" t="s">
        <v>59</v>
      </c>
      <c r="E126" s="28">
        <v>375</v>
      </c>
      <c r="F126" s="90">
        <v>75.23</v>
      </c>
    </row>
    <row r="127" spans="1:6" s="15" customFormat="1" ht="13.5">
      <c r="A127" s="82" t="s">
        <v>103</v>
      </c>
      <c r="B127" s="16" t="s">
        <v>174</v>
      </c>
      <c r="C127" s="16"/>
      <c r="D127" s="36"/>
      <c r="E127" s="28">
        <v>1565</v>
      </c>
      <c r="F127" s="90">
        <v>224.8</v>
      </c>
    </row>
    <row r="128" spans="1:6" s="15" customFormat="1" ht="41.25">
      <c r="A128" s="55" t="s">
        <v>1</v>
      </c>
      <c r="B128" s="16" t="s">
        <v>174</v>
      </c>
      <c r="C128" s="16">
        <v>244</v>
      </c>
      <c r="D128" s="36"/>
      <c r="E128" s="28">
        <v>1565</v>
      </c>
      <c r="F128" s="90">
        <v>224.8</v>
      </c>
    </row>
    <row r="129" spans="1:6" s="15" customFormat="1" ht="13.5">
      <c r="A129" s="64" t="s">
        <v>60</v>
      </c>
      <c r="B129" s="16" t="s">
        <v>174</v>
      </c>
      <c r="C129" s="16">
        <v>244</v>
      </c>
      <c r="D129" s="36" t="s">
        <v>61</v>
      </c>
      <c r="E129" s="28">
        <v>1565</v>
      </c>
      <c r="F129" s="28">
        <v>224.8</v>
      </c>
    </row>
    <row r="130" spans="1:6" ht="13.5">
      <c r="A130" s="70" t="s">
        <v>118</v>
      </c>
      <c r="B130" s="71" t="s">
        <v>105</v>
      </c>
      <c r="C130" s="17" t="s">
        <v>0</v>
      </c>
      <c r="D130" s="44"/>
      <c r="E130" s="30">
        <f>E131+E139+E142+E146+E138+E150+E157</f>
        <v>21957.36</v>
      </c>
      <c r="F130" s="30">
        <f>F131+F138+F141+F142+F146+F151+F162+F166+F155</f>
        <v>8257.64</v>
      </c>
    </row>
    <row r="131" spans="1:6" ht="96">
      <c r="A131" s="64" t="s">
        <v>9</v>
      </c>
      <c r="B131" s="16" t="s">
        <v>113</v>
      </c>
      <c r="C131" s="16"/>
      <c r="D131" s="36" t="s">
        <v>22</v>
      </c>
      <c r="E131" s="28">
        <f>SUM(E132:E137)</f>
        <v>286.1</v>
      </c>
      <c r="F131" s="90">
        <f>SUM(F132:F137)</f>
        <v>143.05</v>
      </c>
    </row>
    <row r="132" spans="1:6" ht="27">
      <c r="A132" s="82" t="s">
        <v>10</v>
      </c>
      <c r="B132" s="16" t="s">
        <v>106</v>
      </c>
      <c r="C132" s="16">
        <v>540</v>
      </c>
      <c r="D132" s="36" t="s">
        <v>22</v>
      </c>
      <c r="E132" s="28">
        <v>56.6</v>
      </c>
      <c r="F132" s="90">
        <v>28.3</v>
      </c>
    </row>
    <row r="133" spans="1:6" ht="41.25">
      <c r="A133" s="82" t="s">
        <v>11</v>
      </c>
      <c r="B133" s="16" t="s">
        <v>108</v>
      </c>
      <c r="C133" s="16">
        <v>540</v>
      </c>
      <c r="D133" s="36" t="s">
        <v>22</v>
      </c>
      <c r="E133" s="28">
        <v>28.4</v>
      </c>
      <c r="F133" s="90">
        <v>14.2</v>
      </c>
    </row>
    <row r="134" spans="1:6" ht="27">
      <c r="A134" s="82" t="s">
        <v>12</v>
      </c>
      <c r="B134" s="16" t="s">
        <v>107</v>
      </c>
      <c r="C134" s="16">
        <v>540</v>
      </c>
      <c r="D134" s="36" t="s">
        <v>22</v>
      </c>
      <c r="E134" s="28">
        <v>24</v>
      </c>
      <c r="F134" s="90">
        <v>12</v>
      </c>
    </row>
    <row r="135" spans="1:6" ht="82.5">
      <c r="A135" s="82" t="s">
        <v>13</v>
      </c>
      <c r="B135" s="16" t="s">
        <v>109</v>
      </c>
      <c r="C135" s="16">
        <v>540</v>
      </c>
      <c r="D135" s="36" t="s">
        <v>22</v>
      </c>
      <c r="E135" s="28">
        <v>55.1</v>
      </c>
      <c r="F135" s="90">
        <v>27.55</v>
      </c>
    </row>
    <row r="136" spans="1:6" ht="27">
      <c r="A136" s="82" t="s">
        <v>14</v>
      </c>
      <c r="B136" s="16" t="s">
        <v>110</v>
      </c>
      <c r="C136" s="16">
        <v>540</v>
      </c>
      <c r="D136" s="36" t="s">
        <v>22</v>
      </c>
      <c r="E136" s="28">
        <v>74</v>
      </c>
      <c r="F136" s="90">
        <v>37</v>
      </c>
    </row>
    <row r="137" spans="1:6" ht="13.5">
      <c r="A137" s="82" t="s">
        <v>15</v>
      </c>
      <c r="B137" s="16" t="s">
        <v>111</v>
      </c>
      <c r="C137" s="16">
        <v>540</v>
      </c>
      <c r="D137" s="36" t="s">
        <v>22</v>
      </c>
      <c r="E137" s="28">
        <v>48</v>
      </c>
      <c r="F137" s="90">
        <v>24</v>
      </c>
    </row>
    <row r="138" spans="1:6" s="102" customFormat="1" ht="54.75">
      <c r="A138" s="101" t="s">
        <v>71</v>
      </c>
      <c r="B138" s="93" t="s">
        <v>160</v>
      </c>
      <c r="C138" s="93">
        <v>244</v>
      </c>
      <c r="D138" s="97" t="s">
        <v>22</v>
      </c>
      <c r="E138" s="90">
        <v>1</v>
      </c>
      <c r="F138" s="90">
        <v>1</v>
      </c>
    </row>
    <row r="139" spans="1:6" ht="13.5">
      <c r="A139" s="55" t="s">
        <v>146</v>
      </c>
      <c r="B139" s="16" t="s">
        <v>112</v>
      </c>
      <c r="C139" s="16"/>
      <c r="D139" s="36"/>
      <c r="E139" s="28">
        <v>100</v>
      </c>
      <c r="F139" s="90">
        <v>0</v>
      </c>
    </row>
    <row r="140" spans="1:6" ht="18.75" customHeight="1">
      <c r="A140" s="55" t="s">
        <v>147</v>
      </c>
      <c r="B140" s="16" t="s">
        <v>112</v>
      </c>
      <c r="C140" s="16">
        <v>870</v>
      </c>
      <c r="D140" s="36"/>
      <c r="E140" s="28">
        <v>100</v>
      </c>
      <c r="F140" s="90">
        <v>0</v>
      </c>
    </row>
    <row r="141" spans="1:6" ht="14.25" customHeight="1">
      <c r="A141" s="55" t="s">
        <v>148</v>
      </c>
      <c r="B141" s="16" t="s">
        <v>112</v>
      </c>
      <c r="C141" s="16">
        <v>870</v>
      </c>
      <c r="D141" s="36" t="s">
        <v>64</v>
      </c>
      <c r="E141" s="28">
        <v>100</v>
      </c>
      <c r="F141" s="90">
        <v>0</v>
      </c>
    </row>
    <row r="142" spans="1:6" ht="13.5">
      <c r="A142" s="53" t="s">
        <v>65</v>
      </c>
      <c r="B142" s="16"/>
      <c r="C142" s="16"/>
      <c r="D142" s="36" t="s">
        <v>66</v>
      </c>
      <c r="E142" s="28">
        <f>E143</f>
        <v>304.5</v>
      </c>
      <c r="F142" s="90">
        <f>F145</f>
        <v>109.48</v>
      </c>
    </row>
    <row r="143" spans="1:6" ht="13.5">
      <c r="A143" s="60" t="s">
        <v>65</v>
      </c>
      <c r="B143" s="16"/>
      <c r="C143" s="16"/>
      <c r="D143" s="59"/>
      <c r="E143" s="28">
        <f>E144</f>
        <v>304.5</v>
      </c>
      <c r="F143" s="90">
        <v>109.47</v>
      </c>
    </row>
    <row r="144" spans="1:6" ht="41.25">
      <c r="A144" s="82" t="s">
        <v>67</v>
      </c>
      <c r="B144" s="16" t="s">
        <v>117</v>
      </c>
      <c r="C144" s="16">
        <v>123</v>
      </c>
      <c r="D144" s="36"/>
      <c r="E144" s="28">
        <v>304.5</v>
      </c>
      <c r="F144" s="90">
        <v>109.48</v>
      </c>
    </row>
    <row r="145" spans="1:6" ht="13.5">
      <c r="A145" s="60" t="s">
        <v>65</v>
      </c>
      <c r="B145" s="16" t="s">
        <v>117</v>
      </c>
      <c r="C145" s="16">
        <v>123</v>
      </c>
      <c r="D145" s="36" t="s">
        <v>66</v>
      </c>
      <c r="E145" s="28">
        <v>304.5</v>
      </c>
      <c r="F145" s="90">
        <v>109.48</v>
      </c>
    </row>
    <row r="146" spans="1:6" ht="13.5">
      <c r="A146" s="64" t="s">
        <v>68</v>
      </c>
      <c r="B146" s="16"/>
      <c r="C146" s="16"/>
      <c r="D146" s="36" t="s">
        <v>70</v>
      </c>
      <c r="E146" s="28">
        <f>E147</f>
        <v>6348.1</v>
      </c>
      <c r="F146" s="90">
        <f>F147</f>
        <v>2204.16</v>
      </c>
    </row>
    <row r="147" spans="1:6" ht="13.5">
      <c r="A147" s="64" t="s">
        <v>69</v>
      </c>
      <c r="B147" s="16" t="s">
        <v>114</v>
      </c>
      <c r="C147" s="16"/>
      <c r="D147" s="36"/>
      <c r="E147" s="28">
        <f>E148</f>
        <v>6348.1</v>
      </c>
      <c r="F147" s="28">
        <v>2204.16</v>
      </c>
    </row>
    <row r="148" spans="1:6" ht="33.75" customHeight="1">
      <c r="A148" s="55" t="s">
        <v>1</v>
      </c>
      <c r="B148" s="16" t="s">
        <v>114</v>
      </c>
      <c r="C148" s="16">
        <v>244</v>
      </c>
      <c r="D148" s="36"/>
      <c r="E148" s="28">
        <v>6348.1</v>
      </c>
      <c r="F148" s="28">
        <v>2204.16</v>
      </c>
    </row>
    <row r="149" spans="1:6" ht="33.75" customHeight="1">
      <c r="A149" s="64" t="s">
        <v>68</v>
      </c>
      <c r="B149" s="16" t="s">
        <v>114</v>
      </c>
      <c r="C149" s="16">
        <v>244</v>
      </c>
      <c r="D149" s="36" t="s">
        <v>70</v>
      </c>
      <c r="E149" s="28">
        <v>6348.1</v>
      </c>
      <c r="F149" s="90">
        <v>2204.16</v>
      </c>
    </row>
    <row r="150" spans="1:6" ht="28.5" hidden="1">
      <c r="A150" s="72" t="s">
        <v>72</v>
      </c>
      <c r="B150" s="73"/>
      <c r="C150" s="73"/>
      <c r="D150" s="45"/>
      <c r="E150" s="74">
        <f>E151</f>
        <v>8543.16</v>
      </c>
      <c r="F150" s="89"/>
    </row>
    <row r="151" spans="1:6" ht="13.5">
      <c r="A151" s="63" t="s">
        <v>159</v>
      </c>
      <c r="B151" s="19"/>
      <c r="C151" s="19"/>
      <c r="D151" s="78"/>
      <c r="E151" s="68">
        <f>E154+E155+E158+E160</f>
        <v>8543.16</v>
      </c>
      <c r="F151" s="89">
        <f>F152+F158</f>
        <v>2513.46</v>
      </c>
    </row>
    <row r="152" spans="1:6" ht="27">
      <c r="A152" s="65" t="s">
        <v>153</v>
      </c>
      <c r="B152" s="19" t="s">
        <v>115</v>
      </c>
      <c r="C152" s="79"/>
      <c r="D152" s="36"/>
      <c r="E152" s="89">
        <v>4017.45</v>
      </c>
      <c r="F152" s="89">
        <v>1383.72</v>
      </c>
    </row>
    <row r="153" spans="1:6" ht="33" customHeight="1">
      <c r="A153" s="6" t="s">
        <v>157</v>
      </c>
      <c r="B153" s="19" t="s">
        <v>115</v>
      </c>
      <c r="C153" s="19" t="s">
        <v>158</v>
      </c>
      <c r="D153" s="40"/>
      <c r="E153" s="68">
        <v>4017.45</v>
      </c>
      <c r="F153" s="89">
        <v>1383.72</v>
      </c>
    </row>
    <row r="154" spans="1:6" ht="33" customHeight="1">
      <c r="A154" s="63" t="s">
        <v>159</v>
      </c>
      <c r="B154" s="19" t="s">
        <v>115</v>
      </c>
      <c r="C154" s="19" t="s">
        <v>158</v>
      </c>
      <c r="D154" s="40" t="s">
        <v>32</v>
      </c>
      <c r="E154" s="68">
        <v>4017.45</v>
      </c>
      <c r="F154" s="89">
        <v>1383.72</v>
      </c>
    </row>
    <row r="155" spans="1:6" ht="33" customHeight="1">
      <c r="A155" s="6" t="s">
        <v>1</v>
      </c>
      <c r="B155" s="19" t="s">
        <v>115</v>
      </c>
      <c r="C155" s="19" t="s">
        <v>169</v>
      </c>
      <c r="D155" s="40"/>
      <c r="E155" s="89">
        <v>600</v>
      </c>
      <c r="F155" s="89">
        <v>99.24</v>
      </c>
    </row>
    <row r="156" spans="1:6" ht="33" customHeight="1">
      <c r="A156" s="63" t="s">
        <v>159</v>
      </c>
      <c r="B156" s="19" t="s">
        <v>115</v>
      </c>
      <c r="C156" s="19" t="s">
        <v>169</v>
      </c>
      <c r="D156" s="86" t="s">
        <v>32</v>
      </c>
      <c r="E156" s="68">
        <v>600</v>
      </c>
      <c r="F156" s="89">
        <v>99.24</v>
      </c>
    </row>
    <row r="157" spans="1:6" ht="14.25" hidden="1">
      <c r="A157" s="72" t="s">
        <v>73</v>
      </c>
      <c r="B157" s="75"/>
      <c r="C157" s="75"/>
      <c r="D157" s="45"/>
      <c r="E157" s="76">
        <f>E162+E166</f>
        <v>6374.5</v>
      </c>
      <c r="F157" s="100"/>
    </row>
    <row r="158" spans="1:6" ht="41.25">
      <c r="A158" s="6" t="s">
        <v>167</v>
      </c>
      <c r="B158" s="19" t="s">
        <v>115</v>
      </c>
      <c r="C158" s="87" t="s">
        <v>2</v>
      </c>
      <c r="D158" s="88"/>
      <c r="E158" s="89">
        <v>3923.71</v>
      </c>
      <c r="F158" s="89">
        <v>1129.74</v>
      </c>
    </row>
    <row r="159" spans="1:6" ht="13.5">
      <c r="A159" s="63" t="s">
        <v>159</v>
      </c>
      <c r="B159" s="19" t="s">
        <v>115</v>
      </c>
      <c r="C159" s="87" t="s">
        <v>2</v>
      </c>
      <c r="D159" s="88" t="s">
        <v>32</v>
      </c>
      <c r="E159" s="89">
        <v>3923.27</v>
      </c>
      <c r="F159" s="89">
        <v>1129.74</v>
      </c>
    </row>
    <row r="160" spans="1:6" ht="13.5">
      <c r="A160" s="63" t="s">
        <v>172</v>
      </c>
      <c r="B160" s="19" t="s">
        <v>115</v>
      </c>
      <c r="C160" s="87" t="s">
        <v>171</v>
      </c>
      <c r="D160" s="88"/>
      <c r="E160" s="89">
        <v>2</v>
      </c>
      <c r="F160" s="89">
        <v>0</v>
      </c>
    </row>
    <row r="161" spans="1:6" ht="13.5">
      <c r="A161" s="63" t="s">
        <v>159</v>
      </c>
      <c r="B161" s="19" t="s">
        <v>115</v>
      </c>
      <c r="C161" s="87" t="s">
        <v>171</v>
      </c>
      <c r="D161" s="88" t="s">
        <v>32</v>
      </c>
      <c r="E161" s="89">
        <v>2</v>
      </c>
      <c r="F161" s="89">
        <v>0</v>
      </c>
    </row>
    <row r="162" spans="1:6" ht="27">
      <c r="A162" s="65" t="s">
        <v>149</v>
      </c>
      <c r="B162" s="77" t="s">
        <v>170</v>
      </c>
      <c r="C162" s="77"/>
      <c r="D162" s="62"/>
      <c r="E162" s="66">
        <f>E163</f>
        <v>5927.8</v>
      </c>
      <c r="F162" s="89">
        <v>2963.9</v>
      </c>
    </row>
    <row r="163" spans="1:6" ht="54.75">
      <c r="A163" s="65" t="s">
        <v>74</v>
      </c>
      <c r="B163" s="77" t="s">
        <v>150</v>
      </c>
      <c r="C163" s="77" t="s">
        <v>116</v>
      </c>
      <c r="D163" s="62"/>
      <c r="E163" s="66">
        <v>5927.8</v>
      </c>
      <c r="F163" s="89">
        <f>F162+F165</f>
        <v>3187.25</v>
      </c>
    </row>
    <row r="164" spans="1:6" ht="13.5">
      <c r="A164" s="65" t="s">
        <v>152</v>
      </c>
      <c r="B164" s="77" t="s">
        <v>150</v>
      </c>
      <c r="C164" s="77" t="s">
        <v>116</v>
      </c>
      <c r="D164" s="62" t="s">
        <v>20</v>
      </c>
      <c r="E164" s="66">
        <v>5927.8</v>
      </c>
      <c r="F164" s="89">
        <f>F162+F165</f>
        <v>3187.25</v>
      </c>
    </row>
    <row r="165" spans="1:6" ht="27">
      <c r="A165" s="65" t="s">
        <v>151</v>
      </c>
      <c r="B165" s="77" t="s">
        <v>166</v>
      </c>
      <c r="C165" s="77"/>
      <c r="D165" s="62"/>
      <c r="E165" s="66">
        <v>5927.8</v>
      </c>
      <c r="F165" s="89">
        <f>F166</f>
        <v>223.35</v>
      </c>
    </row>
    <row r="166" spans="1:6" ht="54.75">
      <c r="A166" s="65" t="s">
        <v>74</v>
      </c>
      <c r="B166" s="77" t="s">
        <v>166</v>
      </c>
      <c r="C166" s="13" t="s">
        <v>116</v>
      </c>
      <c r="D166" s="39"/>
      <c r="E166" s="66">
        <v>446.7</v>
      </c>
      <c r="F166" s="89">
        <v>223.35</v>
      </c>
    </row>
    <row r="167" spans="1:6" ht="13.5">
      <c r="A167" s="65" t="s">
        <v>152</v>
      </c>
      <c r="B167" s="77" t="s">
        <v>166</v>
      </c>
      <c r="C167" s="13" t="s">
        <v>116</v>
      </c>
      <c r="D167" s="39" t="s">
        <v>20</v>
      </c>
      <c r="E167" s="66">
        <v>446.7</v>
      </c>
      <c r="F167" s="66">
        <v>223.35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2014-04-23T11:24:19Z</cp:lastPrinted>
  <dcterms:created xsi:type="dcterms:W3CDTF">2002-03-11T10:22:12Z</dcterms:created>
  <dcterms:modified xsi:type="dcterms:W3CDTF">2014-07-15T13:04:17Z</dcterms:modified>
  <cp:category/>
  <cp:version/>
  <cp:contentType/>
  <cp:contentStatus/>
</cp:coreProperties>
</file>